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isk Management\Pillar 3 Risk Disclosures\2020\EBA töflur\Q1 2020\"/>
    </mc:Choice>
  </mc:AlternateContent>
  <bookViews>
    <workbookView xWindow="0" yWindow="0" windowWidth="24320" windowHeight="11130" activeTab="1"/>
  </bookViews>
  <sheets>
    <sheet name="Disclaimer" sheetId="3" r:id="rId1"/>
    <sheet name="Index" sheetId="5" r:id="rId2"/>
    <sheet name="EU OV1" sheetId="1" r:id="rId3"/>
    <sheet name="OFD" sheetId="2" r:id="rId4"/>
  </sheets>
  <externalReferences>
    <externalReference r:id="rId5"/>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8" i="2" l="1"/>
  <c r="C79" i="2"/>
  <c r="C78" i="2"/>
  <c r="C60" i="2"/>
  <c r="C59" i="2"/>
  <c r="C91" i="2" l="1"/>
  <c r="C102" i="2"/>
  <c r="C67" i="2" l="1"/>
  <c r="C41" i="2"/>
  <c r="C47" i="2"/>
  <c r="C7" i="2" l="1"/>
  <c r="C8" i="2"/>
  <c r="C6" i="2" l="1"/>
  <c r="F19" i="1" l="1"/>
  <c r="F16" i="1"/>
  <c r="F17" i="1"/>
  <c r="F13" i="1"/>
  <c r="F14" i="1"/>
  <c r="F10" i="1"/>
  <c r="F9" i="1"/>
  <c r="F8" i="1"/>
  <c r="F7" i="1"/>
  <c r="F6" i="1"/>
</calcChain>
</file>

<file path=xl/sharedStrings.xml><?xml version="1.0" encoding="utf-8"?>
<sst xmlns="http://schemas.openxmlformats.org/spreadsheetml/2006/main" count="164" uniqueCount="149">
  <si>
    <t>Credit risk (excluding CCR)</t>
  </si>
  <si>
    <t>CCR</t>
  </si>
  <si>
    <t>Settlement risk</t>
  </si>
  <si>
    <t>Securitisation exposures in the banking book (after the cap)</t>
  </si>
  <si>
    <t>Market risk</t>
  </si>
  <si>
    <t>Large exposures</t>
  </si>
  <si>
    <t>Operational risk</t>
  </si>
  <si>
    <t>Amounts below the thresholds for deduction (subject to 250% risk weight)</t>
  </si>
  <si>
    <t>Total</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</si>
  <si>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</si>
  <si>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</si>
  <si>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</si>
  <si>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</si>
  <si>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</si>
  <si>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</si>
  <si>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</si>
  <si>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</si>
  <si>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</si>
  <si>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</si>
  <si>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</si>
  <si>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</si>
  <si>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</si>
  <si>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</si>
  <si>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</si>
  <si>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</si>
  <si>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</si>
  <si>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</si>
  <si>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</si>
  <si>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</si>
  <si>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</si>
  <si>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</si>
  <si>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</si>
  <si>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</si>
  <si>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</si>
  <si>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</si>
  <si>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Exposure amount of the following items which qualify for a RW of 1250%, where the institution opts for the deduction alternative</t>
  </si>
  <si>
    <t>20a</t>
  </si>
  <si>
    <t>Deferred tax assets arising from temporary difference (amount above 10% percent threshold, net of related tax liability where the conditions in Article 38  (3) are met) (negative amount)</t>
  </si>
  <si>
    <t>Amount exceeding the 15% threshold (negative amount)</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</si>
  <si>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</si>
  <si>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</si>
  <si>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</si>
  <si>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</si>
  <si>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</si>
  <si>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</si>
  <si>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</si>
  <si>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</si>
  <si>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</si>
  <si>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</si>
  <si>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</si>
  <si>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</si>
  <si>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</si>
  <si>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</si>
  <si>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</si>
  <si>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</si>
  <si>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</si>
  <si>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</si>
  <si>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</si>
  <si>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</si>
  <si>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</si>
  <si>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</si>
  <si>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</si>
  <si>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</si>
  <si>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</si>
  <si>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</si>
  <si>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</si>
  <si>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</si>
  <si>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</si>
  <si>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</si>
  <si>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</si>
  <si>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</si>
  <si>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</si>
  <si>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</si>
  <si>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</si>
  <si>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</si>
  <si>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</si>
  <si>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</si>
  <si>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</si>
  <si>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</si>
  <si>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</si>
  <si>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of the T2 instruments and subordinated loans of financial sector entities where the institution has a significant investment in those entities (net of eligible short positions) (negative amounts)</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</si>
  <si>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</si>
  <si>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</si>
  <si>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</si>
  <si>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</si>
  <si>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</si>
  <si>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</si>
  <si>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</si>
  <si>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</si>
  <si>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</si>
  <si>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</si>
  <si>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</si>
  <si>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</si>
  <si>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</si>
  <si>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</si>
  <si>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</si>
  <si>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</si>
  <si>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</si>
  <si>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</si>
  <si>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</si>
  <si>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</si>
  <si>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</si>
  <si>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</si>
  <si>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67a</t>
  </si>
  <si>
    <t>Common Equity Tier 1 available to meet buffers (as a percentage of risk exposure amount) 2)</t>
  </si>
  <si>
    <t>[non-relevant in EU regulation]</t>
  </si>
  <si>
    <t>Amounts below the thresholds for deduction (before risk-weighting)</t>
  </si>
  <si>
    <t>Direct and indirect holdings of the capital of financial sector entities where the institution does not have a significant investment in those entities (amount below 10% threshold and net of eligible short positions</t>
  </si>
  <si>
    <t>Direct and indirect holdings of the CET1 instruments of financial sector entities where the institution has a significant investment in those entities (amount below 10% threshold and net of eligible short positions</t>
  </si>
  <si>
    <t>Deferred tax assets arising from temporary difference (amount below 10% threshold, net of related tax liability where the conditions in Article 38  (3) are met)</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</si>
  <si>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</si>
  <si>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</si>
  <si>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</si>
  <si>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</si>
  <si>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</si>
  <si>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</si>
  <si>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</si>
  <si>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</si>
  <si>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</si>
  <si>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</si>
  <si>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</si>
  <si>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</si>
  <si>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[ISK m]</t>
  </si>
  <si>
    <t>EU OV1: Overview of REAs</t>
  </si>
  <si>
    <t>REAs</t>
  </si>
  <si>
    <t>OFD: Own funds disclosure according to Article 5 in EU Regulation No 1423/2013</t>
  </si>
  <si>
    <t>By accepting this document you agree to be bound by the foregoing instructions and limitations.</t>
  </si>
  <si>
    <t>Due to rounding, numbers in the disclosures may not add up precisely to the totals provided and percentages may not precisely reflect the absolute figures.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</si>
  <si>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</si>
  <si>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</si>
  <si>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</si>
  <si>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Disclaimer</t>
  </si>
  <si>
    <t>Capital Management</t>
  </si>
  <si>
    <t>EU OV1</t>
  </si>
  <si>
    <t>Overview of REAs</t>
  </si>
  <si>
    <t>OFD</t>
  </si>
  <si>
    <t>Own funds disclosure (OFD) according to Article 5 in EU Regulation No. 1423/2013</t>
  </si>
  <si>
    <t>Q1 2020</t>
  </si>
  <si>
    <t xml:space="preserve">Arion Bank's Additional Pillar 3 Risk Disclosures Q1 2020 </t>
  </si>
  <si>
    <t>Figures are in ISK millions</t>
  </si>
  <si>
    <t>Minimum capital requirements</t>
  </si>
  <si>
    <t>Index</t>
  </si>
  <si>
    <t>Q4 2019</t>
  </si>
  <si>
    <t xml:space="preserve">   of which the standardized approach</t>
  </si>
  <si>
    <t xml:space="preserve">   of which mark to market</t>
  </si>
  <si>
    <t xml:space="preserve">   of which CVA</t>
  </si>
  <si>
    <t xml:space="preserve">   of which standardized approach</t>
  </si>
  <si>
    <t>Comment</t>
  </si>
  <si>
    <t>The Group's capital adequacy ratio at 31 March 2020 was 27.5% and CET1 ratio 22.5%. The Group‘s own funds increased by ISK 23.3 billion from year-end 2019, primarily due to the issuance of a USD 100 million Additional Tier 1 capital instrument in February 2020, and as a result of management‘s decision to propose a postponement of the Bank‘s planned equity reduction in light of the COVID19 pandemic, which effectively reintroduces the foreseeable dividend at year-end 2019 as loss absorbing capital. This increase in own funds is however partly offset by negative earnings in the first quarter, which is primarily due to negative net financial income and increased impairments as a result of worsening economic outlook.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</si>
</sst>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x14ac:knownFonts="1">
    <font>
      <sz val="11"/>
      <color theme="1"/>
      <name val="Calibri"/>
      <family val="2"/>
      <scheme val="minor"/>
    </font>
    <font>
      <sz val="11"/>
      <color theme="1"/>
      <name val="Calibri"/>
      <family val="2"/>
      <scheme val="minor"/>
    </font>
    <font>
      <sz val="11"/>
      <color rgb="FF9C6500"/>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sz val="11"/>
      <color theme="1"/>
      <name val="Calibri"/>
      <family val="2"/>
      <scheme val="minor"/>
    </font>
    <font>
      <sz val="9"/>
      <color theme="1"/>
      <name val="Calibri"/>
      <family val="2"/>
      <scheme val="minor"/>
    </font>
    <font>
      <sz val="10"/>
      <name val="Arial"/>
      <family val="2"/>
    </font>
    <font>
      <b/>
      <sz val="10"/>
      <color theme="0"/>
      <name val="Calibri"/>
      <family val="2"/>
      <scheme val="minor"/>
    </font>
    <font>
      <b/>
      <sz val="10"/>
      <color rgb="FF005FAC"/>
      <name val="Calibri"/>
      <family val="2"/>
      <scheme val="minor"/>
    </font>
    <font>
      <b/>
      <sz val="11"/>
      <color rgb="FF0B45E6"/>
      <name val="Calibri"/>
      <family val="2"/>
      <scheme val="minor"/>
    </font>
    <font>
      <u/>
      <sz val="11"/>
      <color theme="10"/>
      <name val="Calibri"/>
      <family val="2"/>
      <scheme val="minor"/>
    </font>
    <font>
      <u/>
      <sz val="10"/>
      <color theme="10"/>
      <name val="Calibri"/>
      <family val="2"/>
      <scheme val="minor"/>
    </font>
    <font>
      <sz val="8.5"/>
      <name val="Calibri"/>
      <family val="2"/>
      <scheme val="minor"/>
    </font>
    <font>
      <b/>
      <sz val="15"/>
      <color rgb="FF0B45E6"/>
      <name val="Calibri"/>
      <family val="2"/>
      <scheme val="minor"/>
    </font>
    <font>
      <i/>
      <sz val="10"/>
      <color rgb="FF0B45E6"/>
      <name val="Calibri"/>
      <family val="2"/>
      <scheme val="minor"/>
    </font>
    <font>
      <b/>
      <sz val="10"/>
      <color rgb="FF0B45E6"/>
      <name val="Calibri"/>
      <family val="2"/>
    </font>
    <font>
      <b/>
      <sz val="10"/>
      <color rgb="FFE9E9E9"/>
      <name val="Calibri"/>
      <family val="2"/>
      <scheme val="minor"/>
    </font>
    <font>
      <sz val="10"/>
      <color rgb="FF0B45E6"/>
      <name val="Calibri"/>
      <family val="2"/>
      <scheme val="minor"/>
    </font>
    <font>
      <b/>
      <sz val="10"/>
      <color rgb="FF0B45E6"/>
      <name val="Calibri"/>
      <family val="2"/>
      <scheme val="minor"/>
    </font>
  </fonts>
  <fills count="8">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0B45E6"/>
        <bgColor indexed="64"/>
      </patternFill>
    </fill>
    <fill>
      <patternFill patternType="solid">
        <fgColor rgb="FFE9E9E9"/>
        <bgColor indexed="64"/>
      </patternFill>
    </fill>
    <fill>
      <patternFill patternType="solid">
        <fgColor rgb="FFD3D3D3"/>
        <bgColor indexed="64"/>
      </patternFill>
    </fill>
    <fill>
      <patternFill patternType="solid">
        <fgColor rgb="FFE9E9E9"/>
        <bgColor rgb="FF000000"/>
      </patternFill>
    </fill>
  </fills>
  <borders count="4">
    <border>
      <left/>
      <right/>
      <top/>
      <bottom/>
      <diagonal/>
    </border>
    <border>
      <left/>
      <right/>
      <top/>
      <bottom style="medium">
        <color rgb="FF0B45E6"/>
      </bottom>
      <diagonal/>
    </border>
    <border>
      <left/>
      <right/>
      <top/>
      <bottom style="thin">
        <color rgb="FF0B45E6"/>
      </bottom>
      <diagonal/>
    </border>
    <border>
      <left/>
      <right/>
      <top style="thin">
        <color rgb="FF0B45E6"/>
      </top>
      <bottom style="thin">
        <color rgb="FF0B45E6"/>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8" fillId="0" borderId="0"/>
    <xf numFmtId="0" fontId="12" fillId="0" borderId="0" applyNumberFormat="0" applyFill="0" applyBorder="0" applyAlignment="0" applyProtection="0"/>
    <xf numFmtId="0" fontId="14" fillId="0" borderId="0">
      <alignment horizontal="left"/>
    </xf>
  </cellStyleXfs>
  <cellXfs count="113">
    <xf numFmtId="0" fontId="0" fillId="0" borderId="0" xfId="0"/>
    <xf numFmtId="0" fontId="3" fillId="0" borderId="0" xfId="0" applyFont="1"/>
    <xf numFmtId="0" fontId="4" fillId="0" borderId="0" xfId="0" applyFont="1"/>
    <xf numFmtId="0" fontId="3" fillId="0" borderId="0" xfId="0" applyFont="1" applyBorder="1"/>
    <xf numFmtId="0" fontId="4" fillId="0" borderId="0" xfId="0" applyFont="1" applyBorder="1"/>
    <xf numFmtId="3" fontId="4" fillId="0" borderId="0" xfId="0" applyNumberFormat="1" applyFont="1" applyBorder="1"/>
    <xf numFmtId="164" fontId="4" fillId="0" borderId="0" xfId="1" applyNumberFormat="1" applyFont="1" applyBorder="1"/>
    <xf numFmtId="164" fontId="5" fillId="0" borderId="0" xfId="1" applyNumberFormat="1" applyFont="1" applyBorder="1"/>
    <xf numFmtId="10" fontId="5" fillId="0" borderId="0" xfId="1" applyNumberFormat="1" applyFont="1" applyBorder="1"/>
    <xf numFmtId="9" fontId="5" fillId="0" borderId="0" xfId="1" applyNumberFormat="1" applyFont="1" applyBorder="1"/>
    <xf numFmtId="164" fontId="5" fillId="0" borderId="0" xfId="1" applyNumberFormat="1" applyFont="1" applyBorder="1" applyAlignment="1">
      <alignment horizontal="right"/>
    </xf>
    <xf numFmtId="165" fontId="4" fillId="0" borderId="0" xfId="1" applyNumberFormat="1" applyFont="1" applyBorder="1"/>
    <xf numFmtId="3" fontId="4" fillId="0" borderId="0" xfId="0" applyNumberFormat="1" applyFont="1"/>
    <xf numFmtId="0" fontId="4" fillId="0" borderId="0" xfId="0" applyFont="1" applyAlignment="1">
      <alignment wrapText="1"/>
    </xf>
    <xf numFmtId="164" fontId="4" fillId="0" borderId="0" xfId="0" applyNumberFormat="1" applyFont="1"/>
    <xf numFmtId="1" fontId="4" fillId="0" borderId="0" xfId="0" applyNumberFormat="1" applyFont="1" applyAlignment="1">
      <alignment horizontal="left"/>
    </xf>
    <xf numFmtId="1" fontId="4" fillId="0" borderId="0" xfId="0" applyNumberFormat="1" applyFont="1" applyAlignment="1">
      <alignment horizontal="left" vertical="top"/>
    </xf>
    <xf numFmtId="0" fontId="4" fillId="0" borderId="0" xfId="0" applyFont="1" applyAlignment="1">
      <alignment vertical="top" wrapText="1"/>
    </xf>
    <xf numFmtId="0" fontId="1" fillId="3" borderId="0" xfId="0" applyFont="1" applyFill="1"/>
    <xf numFmtId="0" fontId="0" fillId="3" borderId="0" xfId="0" applyFill="1"/>
    <xf numFmtId="0" fontId="0" fillId="0" borderId="0" xfId="0" applyAlignment="1">
      <alignment horizontal="center"/>
    </xf>
    <xf numFmtId="0" fontId="7" fillId="3" borderId="0" xfId="0" applyFont="1" applyFill="1"/>
    <xf numFmtId="0" fontId="6" fillId="3" borderId="0" xfId="0" applyFont="1" applyFill="1"/>
    <xf numFmtId="0" fontId="9" fillId="3" borderId="0" xfId="3" applyFont="1" applyFill="1" applyBorder="1" applyAlignment="1">
      <alignment horizontal="right"/>
    </xf>
    <xf numFmtId="0" fontId="9" fillId="3" borderId="0" xfId="3" applyFont="1" applyFill="1" applyBorder="1"/>
    <xf numFmtId="0" fontId="0" fillId="3" borderId="0" xfId="0" applyFont="1" applyFill="1"/>
    <xf numFmtId="0" fontId="9" fillId="3" borderId="0" xfId="3" applyFont="1" applyFill="1" applyBorder="1" applyAlignment="1">
      <alignment horizontal="left"/>
    </xf>
    <xf numFmtId="0" fontId="11" fillId="3" borderId="1" xfId="0" applyFont="1" applyFill="1" applyBorder="1" applyAlignment="1">
      <alignment vertical="center"/>
    </xf>
    <xf numFmtId="0" fontId="0" fillId="0" borderId="0" xfId="0" applyFont="1" applyAlignment="1">
      <alignment vertical="center"/>
    </xf>
    <xf numFmtId="0" fontId="0" fillId="0" borderId="0" xfId="0" applyAlignment="1">
      <alignment vertical="center"/>
    </xf>
    <xf numFmtId="0" fontId="1" fillId="3" borderId="0" xfId="0" applyFont="1" applyFill="1" applyAlignment="1">
      <alignment vertical="center"/>
    </xf>
    <xf numFmtId="0" fontId="13" fillId="3" borderId="0" xfId="4" applyFont="1" applyFill="1" applyAlignment="1">
      <alignment horizontal="left" vertical="center"/>
    </xf>
    <xf numFmtId="0" fontId="4" fillId="3" borderId="0" xfId="0" applyFont="1" applyFill="1" applyAlignment="1"/>
    <xf numFmtId="0" fontId="4" fillId="0" borderId="0" xfId="0" applyFont="1" applyFill="1"/>
    <xf numFmtId="0" fontId="0" fillId="0" borderId="0" xfId="0" applyAlignment="1"/>
    <xf numFmtId="0" fontId="1" fillId="3" borderId="0" xfId="0" applyFont="1" applyFill="1" applyAlignment="1"/>
    <xf numFmtId="0" fontId="4" fillId="0" borderId="0" xfId="0" applyFont="1" applyAlignment="1"/>
    <xf numFmtId="0" fontId="4" fillId="3" borderId="0" xfId="0" applyFont="1" applyFill="1" applyAlignment="1">
      <alignment horizontal="left"/>
    </xf>
    <xf numFmtId="0" fontId="4" fillId="3" borderId="1" xfId="0" applyFont="1" applyFill="1" applyBorder="1" applyAlignment="1">
      <alignment horizontal="left"/>
    </xf>
    <xf numFmtId="0" fontId="0" fillId="3" borderId="1" xfId="0" applyFill="1" applyBorder="1" applyAlignment="1"/>
    <xf numFmtId="0" fontId="0" fillId="3" borderId="0" xfId="0" applyFont="1" applyFill="1" applyAlignment="1"/>
    <xf numFmtId="0" fontId="7" fillId="3" borderId="0" xfId="0" applyFont="1" applyFill="1" applyAlignment="1">
      <alignment horizontal="left"/>
    </xf>
    <xf numFmtId="0" fontId="10" fillId="5" borderId="0" xfId="3" applyFont="1" applyFill="1" applyBorder="1"/>
    <xf numFmtId="0" fontId="9" fillId="5" borderId="0" xfId="3" applyFont="1" applyFill="1" applyBorder="1" applyAlignment="1">
      <alignment horizontal="right"/>
    </xf>
    <xf numFmtId="0" fontId="16" fillId="3" borderId="0" xfId="0" applyFont="1" applyFill="1"/>
    <xf numFmtId="0" fontId="17" fillId="7" borderId="0" xfId="2" applyFont="1" applyFill="1" applyBorder="1"/>
    <xf numFmtId="0" fontId="18" fillId="4" borderId="0" xfId="4" applyFont="1" applyFill="1" applyAlignment="1">
      <alignment horizontal="center" vertical="center"/>
    </xf>
    <xf numFmtId="0" fontId="17" fillId="7" borderId="0" xfId="2" applyFont="1" applyFill="1" applyBorder="1" applyAlignment="1">
      <alignment horizontal="center" wrapText="1"/>
    </xf>
    <xf numFmtId="0" fontId="17" fillId="7" borderId="3" xfId="2" applyFont="1" applyFill="1" applyBorder="1" applyAlignment="1">
      <alignment horizontal="right" vertical="center" wrapText="1"/>
    </xf>
    <xf numFmtId="0" fontId="17" fillId="7" borderId="0" xfId="2" applyFont="1" applyFill="1" applyBorder="1" applyAlignment="1">
      <alignment horizontal="right" vertical="center" wrapText="1"/>
    </xf>
    <xf numFmtId="0" fontId="4" fillId="0" borderId="0" xfId="0" applyFont="1" applyBorder="1" applyAlignment="1">
      <alignment horizontal="left"/>
    </xf>
    <xf numFmtId="3" fontId="3" fillId="3" borderId="0" xfId="0" applyNumberFormat="1" applyFont="1" applyFill="1" applyBorder="1" applyAlignment="1">
      <alignment vertical="top"/>
    </xf>
    <xf numFmtId="3" fontId="3" fillId="0" borderId="0" xfId="0" applyNumberFormat="1" applyFont="1" applyBorder="1" applyAlignment="1">
      <alignment vertical="top"/>
    </xf>
    <xf numFmtId="1" fontId="4" fillId="0" borderId="0" xfId="0" applyNumberFormat="1" applyFont="1" applyBorder="1"/>
    <xf numFmtId="3" fontId="4" fillId="3" borderId="0" xfId="0" applyNumberFormat="1" applyFont="1" applyFill="1" applyBorder="1" applyAlignment="1">
      <alignment vertical="top"/>
    </xf>
    <xf numFmtId="3" fontId="4" fillId="0" borderId="0" xfId="0" applyNumberFormat="1" applyFont="1" applyBorder="1" applyAlignment="1">
      <alignment vertical="top"/>
    </xf>
    <xf numFmtId="4" fontId="4" fillId="0" borderId="0" xfId="0" applyNumberFormat="1" applyFont="1" applyBorder="1"/>
    <xf numFmtId="3" fontId="4" fillId="3" borderId="0" xfId="1" applyNumberFormat="1" applyFont="1" applyFill="1" applyBorder="1" applyAlignment="1">
      <alignment vertical="top"/>
    </xf>
    <xf numFmtId="3" fontId="4" fillId="0" borderId="0" xfId="1" applyNumberFormat="1" applyFont="1" applyBorder="1" applyAlignment="1">
      <alignment vertical="top"/>
    </xf>
    <xf numFmtId="164" fontId="4" fillId="3" borderId="0" xfId="1" applyNumberFormat="1" applyFont="1" applyFill="1" applyBorder="1" applyAlignment="1">
      <alignment vertical="top"/>
    </xf>
    <xf numFmtId="164" fontId="4" fillId="0" borderId="0" xfId="1" applyNumberFormat="1" applyFont="1" applyBorder="1" applyAlignment="1">
      <alignment vertical="top"/>
    </xf>
    <xf numFmtId="164" fontId="5" fillId="3" borderId="0" xfId="1" applyNumberFormat="1" applyFont="1" applyFill="1" applyBorder="1" applyAlignment="1">
      <alignment vertical="top"/>
    </xf>
    <xf numFmtId="0" fontId="3" fillId="0" borderId="3" xfId="0" applyFont="1" applyBorder="1" applyAlignment="1">
      <alignment horizontal="left"/>
    </xf>
    <xf numFmtId="0" fontId="3" fillId="0" borderId="3" xfId="0" applyFont="1" applyBorder="1"/>
    <xf numFmtId="3" fontId="3" fillId="3" borderId="3" xfId="0" applyNumberFormat="1" applyFont="1" applyFill="1" applyBorder="1" applyAlignment="1">
      <alignment vertical="top"/>
    </xf>
    <xf numFmtId="3" fontId="3" fillId="0" borderId="3" xfId="0" applyNumberFormat="1" applyFont="1" applyBorder="1" applyAlignment="1">
      <alignment vertical="top"/>
    </xf>
    <xf numFmtId="1" fontId="4" fillId="0" borderId="0" xfId="0" applyNumberFormat="1" applyFont="1" applyBorder="1" applyAlignment="1">
      <alignment horizontal="center"/>
    </xf>
    <xf numFmtId="4" fontId="4" fillId="0" borderId="0" xfId="1" applyNumberFormat="1" applyFont="1" applyBorder="1"/>
    <xf numFmtId="0" fontId="3" fillId="0" borderId="0" xfId="0" applyFont="1" applyFill="1"/>
    <xf numFmtId="1" fontId="19" fillId="5" borderId="0" xfId="0" applyNumberFormat="1" applyFont="1" applyFill="1" applyBorder="1" applyAlignment="1">
      <alignment horizontal="left"/>
    </xf>
    <xf numFmtId="0" fontId="20" fillId="5" borderId="0" xfId="0" applyFont="1" applyFill="1" applyBorder="1"/>
    <xf numFmtId="0" fontId="19" fillId="5" borderId="0" xfId="0" applyFont="1" applyFill="1" applyBorder="1"/>
    <xf numFmtId="0" fontId="20" fillId="7" borderId="2" xfId="2" applyFont="1" applyFill="1" applyBorder="1" applyAlignment="1">
      <alignment horizontal="right" wrapText="1"/>
    </xf>
    <xf numFmtId="0" fontId="3" fillId="0" borderId="0" xfId="0" applyFont="1" applyBorder="1" applyAlignment="1">
      <alignment vertical="top"/>
    </xf>
    <xf numFmtId="3" fontId="4" fillId="3" borderId="0" xfId="0" applyNumberFormat="1" applyFont="1" applyFill="1" applyBorder="1"/>
    <xf numFmtId="1" fontId="4" fillId="0" borderId="0" xfId="0" applyNumberFormat="1" applyFont="1" applyBorder="1" applyAlignment="1">
      <alignment horizontal="left" vertical="top"/>
    </xf>
    <xf numFmtId="0" fontId="4" fillId="0" borderId="0" xfId="0" applyFont="1" applyBorder="1" applyAlignment="1">
      <alignment vertical="top"/>
    </xf>
    <xf numFmtId="1" fontId="4" fillId="0" borderId="0" xfId="1" applyNumberFormat="1" applyFont="1" applyBorder="1" applyAlignment="1">
      <alignment horizontal="left" vertical="top"/>
    </xf>
    <xf numFmtId="1" fontId="3" fillId="0" borderId="3" xfId="0" applyNumberFormat="1" applyFont="1" applyBorder="1" applyAlignment="1">
      <alignment horizontal="left" vertical="top"/>
    </xf>
    <xf numFmtId="0" fontId="3" fillId="0" borderId="3" xfId="0" applyFont="1" applyBorder="1" applyAlignment="1">
      <alignment vertical="top"/>
    </xf>
    <xf numFmtId="0" fontId="3" fillId="0" borderId="0" xfId="0" applyFont="1" applyBorder="1" applyAlignment="1">
      <alignment vertical="center"/>
    </xf>
    <xf numFmtId="0" fontId="4" fillId="0" borderId="0" xfId="0" applyFont="1" applyBorder="1" applyAlignment="1">
      <alignment vertical="top" wrapText="1"/>
    </xf>
    <xf numFmtId="0" fontId="4" fillId="0" borderId="0" xfId="0" applyFont="1" applyBorder="1" applyAlignment="1">
      <alignment horizontal="center"/>
    </xf>
    <xf numFmtId="0" fontId="4" fillId="3" borderId="0" xfId="0" applyFont="1" applyFill="1" applyBorder="1" applyAlignment="1">
      <alignment vertical="top"/>
    </xf>
    <xf numFmtId="0" fontId="4" fillId="0" borderId="0" xfId="0" applyFont="1" applyBorder="1" applyAlignment="1">
      <alignment horizontal="left" vertical="top" wrapText="1"/>
    </xf>
    <xf numFmtId="0" fontId="4" fillId="0" borderId="0" xfId="0" applyFont="1" applyAlignment="1">
      <alignment vertical="top"/>
    </xf>
    <xf numFmtId="0" fontId="4" fillId="3" borderId="0" xfId="0" applyFont="1" applyFill="1" applyAlignment="1">
      <alignment vertical="top"/>
    </xf>
    <xf numFmtId="0" fontId="3" fillId="0" borderId="0" xfId="0" applyFont="1" applyAlignment="1">
      <alignment vertical="top"/>
    </xf>
    <xf numFmtId="0" fontId="3" fillId="3" borderId="3" xfId="0" applyFont="1" applyFill="1" applyBorder="1" applyAlignment="1">
      <alignment vertical="top"/>
    </xf>
    <xf numFmtId="1" fontId="4" fillId="0" borderId="0" xfId="0" applyNumberFormat="1" applyFont="1" applyAlignment="1">
      <alignment horizontal="left" vertical="top" wrapText="1"/>
    </xf>
    <xf numFmtId="0" fontId="4" fillId="3" borderId="0" xfId="0" applyFont="1" applyFill="1" applyAlignment="1">
      <alignment vertical="top" wrapText="1"/>
    </xf>
    <xf numFmtId="0" fontId="3" fillId="3" borderId="0" xfId="0" applyFont="1" applyFill="1" applyAlignment="1">
      <alignment vertical="top"/>
    </xf>
    <xf numFmtId="3" fontId="4" fillId="3" borderId="0" xfId="0" applyNumberFormat="1" applyFont="1" applyFill="1" applyAlignment="1">
      <alignment vertical="top"/>
    </xf>
    <xf numFmtId="1" fontId="3" fillId="0" borderId="2" xfId="0" applyNumberFormat="1" applyFont="1" applyBorder="1" applyAlignment="1">
      <alignment horizontal="left" vertical="top"/>
    </xf>
    <xf numFmtId="0" fontId="3" fillId="0" borderId="2" xfId="0" applyFont="1" applyBorder="1" applyAlignment="1">
      <alignment vertical="top"/>
    </xf>
    <xf numFmtId="3" fontId="3" fillId="3" borderId="2" xfId="0" applyNumberFormat="1" applyFont="1" applyFill="1" applyBorder="1" applyAlignment="1">
      <alignment vertical="top"/>
    </xf>
    <xf numFmtId="164" fontId="4" fillId="3" borderId="0" xfId="0" applyNumberFormat="1" applyFont="1" applyFill="1" applyAlignment="1">
      <alignment vertical="top"/>
    </xf>
    <xf numFmtId="164" fontId="4" fillId="3" borderId="0" xfId="0" applyNumberFormat="1" applyFont="1" applyFill="1" applyAlignment="1">
      <alignment horizontal="right" vertical="top"/>
    </xf>
    <xf numFmtId="1" fontId="4" fillId="0" borderId="2" xfId="0" applyNumberFormat="1" applyFont="1" applyBorder="1" applyAlignment="1">
      <alignment horizontal="left" vertical="top"/>
    </xf>
    <xf numFmtId="0" fontId="4" fillId="0" borderId="2" xfId="0" applyFont="1" applyBorder="1" applyAlignment="1">
      <alignment vertical="top"/>
    </xf>
    <xf numFmtId="0" fontId="4" fillId="3" borderId="2" xfId="0" applyFont="1" applyFill="1" applyBorder="1" applyAlignment="1">
      <alignment vertical="top"/>
    </xf>
    <xf numFmtId="0" fontId="4" fillId="0" borderId="2" xfId="0" applyFont="1" applyBorder="1" applyAlignment="1">
      <alignment vertical="top" wrapText="1"/>
    </xf>
    <xf numFmtId="3" fontId="4" fillId="3" borderId="2" xfId="0" applyNumberFormat="1" applyFont="1" applyFill="1" applyBorder="1" applyAlignment="1">
      <alignment vertical="top"/>
    </xf>
    <xf numFmtId="3" fontId="4" fillId="3" borderId="0" xfId="0" applyNumberFormat="1" applyFont="1" applyFill="1"/>
    <xf numFmtId="164" fontId="4" fillId="3" borderId="0" xfId="0" applyNumberFormat="1" applyFont="1" applyFill="1"/>
    <xf numFmtId="0" fontId="7" fillId="3" borderId="0" xfId="0" applyFont="1" applyFill="1" applyAlignment="1">
      <alignment horizontal="justify" vertical="top" wrapText="1"/>
    </xf>
    <xf numFmtId="0" fontId="15" fillId="5" borderId="0" xfId="3" applyFont="1" applyFill="1" applyBorder="1" applyAlignment="1">
      <alignment horizontal="left" vertical="center" wrapText="1"/>
    </xf>
    <xf numFmtId="0" fontId="15" fillId="6" borderId="0" xfId="3" applyFont="1" applyFill="1" applyBorder="1" applyAlignment="1">
      <alignment horizontal="left" vertical="center" wrapText="1"/>
    </xf>
    <xf numFmtId="0" fontId="17" fillId="7" borderId="0" xfId="2" applyFont="1" applyFill="1" applyBorder="1" applyAlignment="1">
      <alignment horizontal="center" wrapText="1"/>
    </xf>
    <xf numFmtId="0" fontId="17" fillId="7" borderId="2" xfId="2" applyFont="1" applyFill="1" applyBorder="1" applyAlignment="1">
      <alignment horizontal="center" wrapText="1"/>
    </xf>
    <xf numFmtId="0" fontId="17" fillId="7" borderId="2" xfId="2" applyFont="1" applyFill="1" applyBorder="1" applyAlignment="1">
      <alignment horizontal="center" vertical="center" wrapText="1"/>
    </xf>
    <xf numFmtId="0" fontId="5" fillId="0" borderId="0" xfId="0" applyFont="1" applyAlignment="1">
      <alignment horizontal="left" vertical="top" wrapText="1"/>
    </xf>
    <xf numFmtId="0" fontId="20" fillId="5" borderId="0" xfId="0" applyFont="1" applyFill="1" applyBorder="1" applyAlignment="1">
      <alignment horizontal="left"/>
    </xf>
  </cellXfs>
  <cellStyles count="6">
    <cellStyle name="Hyperlink" xfId="4" builtinId="8"/>
    <cellStyle name="Neutral" xfId="2" builtinId="28"/>
    <cellStyle name="Normal" xfId="0" builtinId="0"/>
    <cellStyle name="Normal 10" xfId="3"/>
    <cellStyle name="Percent" xfId="1" builtinId="5"/>
    <cellStyle name="Texti 3" xfId="5"/>
  </cellStyles>
  <dxfs count="0"/>
  <tableStyles count="0" defaultTableStyle="TableStyleMedium2" defaultPivotStyle="PivotStyleLight16"/>
  <colors>
    <mruColors>
      <color rgb="FFFE5B88"/>
      <color rgb="FF0B45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Projects/FI_Risk_Reporting/G&#246;gn%20fr&#225;%20fj&#225;rm&#225;lasvi&#240;i/2020/Q1%202020/Efnahagur%20og%20rekstur/Efnahagur%20&#225;n%20Var&#240;ar%20og%20me&#240;%20Valitor%20Q1%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2020"/>
      <sheetName val="SAPBW_DOWNLOAD"/>
      <sheetName val="Equity án Varðar - ekki uppfært"/>
    </sheetNames>
    <sheetDataSet>
      <sheetData sheetId="0">
        <row r="31">
          <cell r="O31">
            <v>51334</v>
          </cell>
        </row>
        <row r="32">
          <cell r="O32">
            <v>10409</v>
          </cell>
        </row>
        <row r="33">
          <cell r="O33">
            <v>111871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L54"/>
  <sheetViews>
    <sheetView showGridLines="0" workbookViewId="0">
      <selection activeCell="C28" sqref="C28"/>
    </sheetView>
  </sheetViews>
  <sheetFormatPr defaultColWidth="9.1796875" defaultRowHeight="14.5" x14ac:dyDescent="0.35"/>
  <cols>
    <col min="1" max="1" width="44.81640625" style="18" customWidth="1"/>
    <col min="2" max="6" width="9" style="18" customWidth="1"/>
    <col min="7" max="7" width="40.26953125" style="18" customWidth="1"/>
    <col min="8" max="16384" width="9.1796875" style="18"/>
  </cols>
  <sheetData>
    <row r="1" spans="1:12" ht="15.75" customHeight="1" x14ac:dyDescent="0.35">
      <c r="A1" s="106" t="s">
        <v>131</v>
      </c>
      <c r="B1" s="42"/>
      <c r="C1" s="42"/>
      <c r="D1" s="42"/>
      <c r="E1" s="42"/>
      <c r="F1" s="42"/>
      <c r="G1" s="19"/>
    </row>
    <row r="2" spans="1:12" ht="15.75" customHeight="1" x14ac:dyDescent="0.35">
      <c r="A2" s="106"/>
      <c r="B2" s="43"/>
      <c r="C2" s="43"/>
      <c r="D2" s="43"/>
      <c r="E2" s="43"/>
      <c r="F2" s="43"/>
      <c r="G2" s="19"/>
    </row>
    <row r="3" spans="1:12" x14ac:dyDescent="0.35">
      <c r="A3" s="24"/>
      <c r="B3" s="23"/>
      <c r="C3" s="23"/>
      <c r="D3" s="23"/>
      <c r="E3" s="23"/>
      <c r="F3" s="23"/>
      <c r="G3" s="19"/>
    </row>
    <row r="4" spans="1:12" ht="15" customHeight="1" x14ac:dyDescent="0.35">
      <c r="A4" s="105" t="s">
        <v>130</v>
      </c>
      <c r="B4" s="105"/>
      <c r="C4" s="105"/>
      <c r="D4" s="105"/>
      <c r="E4" s="105"/>
      <c r="F4" s="105"/>
      <c r="G4"/>
      <c r="H4"/>
      <c r="I4"/>
      <c r="J4"/>
      <c r="K4"/>
      <c r="L4"/>
    </row>
    <row r="5" spans="1:12" x14ac:dyDescent="0.35">
      <c r="A5" s="105"/>
      <c r="B5" s="105"/>
      <c r="C5" s="105"/>
      <c r="D5" s="105"/>
      <c r="E5" s="105"/>
      <c r="F5" s="105"/>
      <c r="G5"/>
      <c r="H5"/>
      <c r="I5"/>
      <c r="J5"/>
      <c r="K5"/>
      <c r="L5"/>
    </row>
    <row r="6" spans="1:12" x14ac:dyDescent="0.35">
      <c r="A6" s="105"/>
      <c r="B6" s="105"/>
      <c r="C6" s="105"/>
      <c r="D6" s="105"/>
      <c r="E6" s="105"/>
      <c r="F6" s="105"/>
      <c r="G6"/>
      <c r="H6"/>
      <c r="I6"/>
      <c r="J6"/>
      <c r="K6"/>
      <c r="L6"/>
    </row>
    <row r="7" spans="1:12" x14ac:dyDescent="0.35">
      <c r="A7" s="105"/>
      <c r="B7" s="105"/>
      <c r="C7" s="105"/>
      <c r="D7" s="105"/>
      <c r="E7" s="105"/>
      <c r="F7" s="105"/>
      <c r="G7"/>
      <c r="H7"/>
      <c r="I7"/>
      <c r="J7"/>
      <c r="K7"/>
      <c r="L7"/>
    </row>
    <row r="8" spans="1:12" x14ac:dyDescent="0.35">
      <c r="A8" s="105" t="s">
        <v>129</v>
      </c>
      <c r="B8" s="105"/>
      <c r="C8" s="105"/>
      <c r="D8" s="105"/>
      <c r="E8" s="105"/>
      <c r="F8" s="105"/>
      <c r="G8"/>
      <c r="H8"/>
      <c r="I8"/>
      <c r="J8"/>
      <c r="K8"/>
      <c r="L8"/>
    </row>
    <row r="9" spans="1:12" x14ac:dyDescent="0.35">
      <c r="A9" s="105"/>
      <c r="B9" s="105"/>
      <c r="C9" s="105"/>
      <c r="D9" s="105"/>
      <c r="E9" s="105"/>
      <c r="F9" s="105"/>
      <c r="G9"/>
      <c r="H9"/>
      <c r="I9"/>
      <c r="J9"/>
      <c r="K9"/>
      <c r="L9"/>
    </row>
    <row r="10" spans="1:12" x14ac:dyDescent="0.35">
      <c r="A10" s="105"/>
      <c r="B10" s="105"/>
      <c r="C10" s="105"/>
      <c r="D10" s="105"/>
      <c r="E10" s="105"/>
      <c r="F10" s="105"/>
      <c r="G10"/>
      <c r="H10"/>
      <c r="I10"/>
      <c r="J10"/>
      <c r="K10"/>
      <c r="L10"/>
    </row>
    <row r="11" spans="1:12" s="22" customFormat="1" x14ac:dyDescent="0.35">
      <c r="A11" s="105" t="s">
        <v>128</v>
      </c>
      <c r="B11" s="105"/>
      <c r="C11" s="105"/>
      <c r="D11" s="105"/>
      <c r="E11" s="105"/>
      <c r="F11" s="105"/>
      <c r="G11"/>
      <c r="H11"/>
      <c r="I11"/>
      <c r="J11"/>
      <c r="K11"/>
      <c r="L11"/>
    </row>
    <row r="12" spans="1:12" x14ac:dyDescent="0.35">
      <c r="A12" s="105"/>
      <c r="B12" s="105"/>
      <c r="C12" s="105"/>
      <c r="D12" s="105"/>
      <c r="E12" s="105"/>
      <c r="F12" s="105"/>
      <c r="G12"/>
      <c r="H12"/>
      <c r="I12"/>
      <c r="J12"/>
      <c r="K12"/>
      <c r="L12"/>
    </row>
    <row r="13" spans="1:12" x14ac:dyDescent="0.35">
      <c r="A13" s="105"/>
      <c r="B13" s="105"/>
      <c r="C13" s="105"/>
      <c r="D13" s="105"/>
      <c r="E13" s="105"/>
      <c r="F13" s="105"/>
      <c r="G13"/>
      <c r="H13"/>
      <c r="I13"/>
      <c r="J13"/>
      <c r="K13"/>
      <c r="L13"/>
    </row>
    <row r="14" spans="1:12" x14ac:dyDescent="0.35">
      <c r="A14" s="105"/>
      <c r="B14" s="105"/>
      <c r="C14" s="105"/>
      <c r="D14" s="105"/>
      <c r="E14" s="105"/>
      <c r="F14" s="105"/>
      <c r="G14"/>
      <c r="H14"/>
      <c r="I14"/>
      <c r="J14"/>
      <c r="K14"/>
      <c r="L14"/>
    </row>
    <row r="15" spans="1:12" x14ac:dyDescent="0.35">
      <c r="A15" s="105"/>
      <c r="B15" s="105"/>
      <c r="C15" s="105"/>
      <c r="D15" s="105"/>
      <c r="E15" s="105"/>
      <c r="F15" s="105"/>
      <c r="G15"/>
      <c r="H15"/>
      <c r="I15"/>
      <c r="J15"/>
      <c r="K15"/>
      <c r="L15"/>
    </row>
    <row r="16" spans="1:12" x14ac:dyDescent="0.35">
      <c r="A16" s="105"/>
      <c r="B16" s="105"/>
      <c r="C16" s="105"/>
      <c r="D16" s="105"/>
      <c r="E16" s="105"/>
      <c r="F16" s="105"/>
      <c r="G16"/>
      <c r="H16"/>
      <c r="I16"/>
      <c r="J16"/>
      <c r="K16"/>
      <c r="L16"/>
    </row>
    <row r="17" spans="1:12" x14ac:dyDescent="0.35">
      <c r="A17" s="105" t="s">
        <v>127</v>
      </c>
      <c r="B17" s="105"/>
      <c r="C17" s="105"/>
      <c r="D17" s="105"/>
      <c r="E17" s="105"/>
      <c r="F17" s="105"/>
      <c r="G17"/>
      <c r="H17"/>
      <c r="I17"/>
      <c r="J17"/>
      <c r="K17"/>
      <c r="L17"/>
    </row>
    <row r="18" spans="1:12" x14ac:dyDescent="0.35">
      <c r="A18" s="105"/>
      <c r="B18" s="105"/>
      <c r="C18" s="105"/>
      <c r="D18" s="105"/>
      <c r="E18" s="105"/>
      <c r="F18" s="105"/>
      <c r="G18"/>
      <c r="H18"/>
      <c r="I18"/>
      <c r="J18"/>
      <c r="K18"/>
      <c r="L18"/>
    </row>
    <row r="19" spans="1:12" x14ac:dyDescent="0.35">
      <c r="A19" s="21" t="s">
        <v>126</v>
      </c>
      <c r="B19" s="19"/>
      <c r="C19" s="19"/>
      <c r="D19" s="19"/>
      <c r="E19" s="19"/>
      <c r="F19" s="19"/>
      <c r="G19"/>
      <c r="H19"/>
      <c r="I19"/>
      <c r="J19"/>
      <c r="K19"/>
      <c r="L19"/>
    </row>
    <row r="20" spans="1:12" x14ac:dyDescent="0.35">
      <c r="A20" s="105"/>
      <c r="B20" s="105"/>
      <c r="C20" s="105"/>
      <c r="D20" s="105"/>
      <c r="E20" s="105"/>
      <c r="F20" s="105"/>
      <c r="G20"/>
      <c r="H20" s="20"/>
      <c r="I20"/>
      <c r="J20"/>
      <c r="K20"/>
      <c r="L20"/>
    </row>
    <row r="21" spans="1:12" x14ac:dyDescent="0.35">
      <c r="A21" s="105"/>
      <c r="B21" s="105"/>
      <c r="C21" s="105"/>
      <c r="D21" s="105"/>
      <c r="E21" s="105"/>
      <c r="F21" s="105"/>
      <c r="G21"/>
      <c r="H21"/>
      <c r="I21"/>
      <c r="J21"/>
      <c r="K21"/>
      <c r="L21"/>
    </row>
    <row r="22" spans="1:12" x14ac:dyDescent="0.35">
      <c r="A22" s="105"/>
      <c r="B22" s="105"/>
      <c r="C22" s="105"/>
      <c r="D22" s="105"/>
      <c r="E22" s="105"/>
      <c r="F22" s="105"/>
      <c r="G22"/>
      <c r="H22"/>
      <c r="I22"/>
      <c r="J22"/>
      <c r="K22"/>
      <c r="L22"/>
    </row>
    <row r="23" spans="1:12" x14ac:dyDescent="0.35">
      <c r="A23" s="19"/>
      <c r="B23" s="19"/>
      <c r="C23" s="19"/>
      <c r="D23" s="19"/>
      <c r="E23" s="19"/>
      <c r="F23" s="19"/>
      <c r="G23"/>
      <c r="H23"/>
      <c r="I23"/>
      <c r="J23"/>
      <c r="K23"/>
      <c r="L23"/>
    </row>
    <row r="24" spans="1:12" x14ac:dyDescent="0.35">
      <c r="A24" s="19"/>
      <c r="B24" s="19"/>
      <c r="C24" s="19"/>
      <c r="D24" s="19"/>
      <c r="E24" s="19"/>
      <c r="F24" s="19"/>
      <c r="G24"/>
      <c r="H24"/>
      <c r="I24"/>
      <c r="J24"/>
      <c r="K24"/>
      <c r="L24"/>
    </row>
    <row r="25" spans="1:12" x14ac:dyDescent="0.35">
      <c r="A25" s="19"/>
      <c r="B25" s="19"/>
      <c r="C25" s="19"/>
      <c r="D25" s="19"/>
      <c r="E25" s="19"/>
      <c r="F25" s="19"/>
      <c r="G25"/>
      <c r="H25"/>
      <c r="I25"/>
      <c r="J25"/>
      <c r="K25"/>
      <c r="L25"/>
    </row>
    <row r="26" spans="1:12" x14ac:dyDescent="0.35">
      <c r="A26" s="19"/>
      <c r="B26" s="19"/>
      <c r="C26" s="19"/>
      <c r="D26" s="19"/>
      <c r="E26" s="19"/>
      <c r="F26" s="19"/>
      <c r="G26"/>
      <c r="H26"/>
      <c r="I26"/>
      <c r="J26"/>
      <c r="K26"/>
      <c r="L26"/>
    </row>
    <row r="27" spans="1:12" x14ac:dyDescent="0.35">
      <c r="A27" s="19"/>
      <c r="B27" s="19"/>
      <c r="C27" s="19"/>
      <c r="D27" s="19"/>
      <c r="E27" s="19"/>
      <c r="F27" s="19"/>
      <c r="G27"/>
      <c r="H27"/>
      <c r="I27"/>
      <c r="J27"/>
      <c r="K27"/>
      <c r="L27"/>
    </row>
    <row r="28" spans="1:12" x14ac:dyDescent="0.35">
      <c r="A28" s="19"/>
      <c r="B28" s="19"/>
      <c r="C28" s="19"/>
      <c r="D28" s="19"/>
      <c r="E28" s="19"/>
      <c r="F28" s="19"/>
      <c r="G28"/>
      <c r="H28"/>
      <c r="I28"/>
      <c r="J28"/>
      <c r="K28"/>
      <c r="L28"/>
    </row>
    <row r="29" spans="1:12" x14ac:dyDescent="0.35">
      <c r="A29" s="19"/>
      <c r="B29" s="19"/>
      <c r="C29" s="19"/>
      <c r="D29" s="19"/>
      <c r="E29" s="19"/>
      <c r="F29" s="19"/>
      <c r="G29"/>
      <c r="H29"/>
      <c r="I29"/>
      <c r="J29"/>
      <c r="K29"/>
      <c r="L29"/>
    </row>
    <row r="30" spans="1:12" x14ac:dyDescent="0.35">
      <c r="A30" s="19"/>
      <c r="B30" s="19"/>
      <c r="C30" s="19"/>
      <c r="D30" s="19"/>
      <c r="E30" s="19"/>
      <c r="F30" s="19"/>
      <c r="G30"/>
      <c r="H30"/>
      <c r="I30"/>
      <c r="J30"/>
      <c r="K30"/>
      <c r="L30"/>
    </row>
    <row r="31" spans="1:12" x14ac:dyDescent="0.35">
      <c r="A31" s="19"/>
      <c r="B31" s="19"/>
      <c r="C31" s="19"/>
      <c r="D31" s="19"/>
      <c r="E31" s="19"/>
      <c r="F31" s="19"/>
    </row>
    <row r="32" spans="1:12" x14ac:dyDescent="0.35">
      <c r="A32" s="19"/>
      <c r="B32" s="19"/>
      <c r="C32" s="19"/>
      <c r="D32" s="19"/>
      <c r="E32" s="19"/>
      <c r="F32" s="19"/>
    </row>
    <row r="33" spans="1:6" x14ac:dyDescent="0.35">
      <c r="A33" s="19"/>
      <c r="B33" s="19"/>
      <c r="C33" s="19"/>
      <c r="D33" s="19"/>
      <c r="E33" s="19"/>
      <c r="F33" s="19"/>
    </row>
    <row r="34" spans="1:6" x14ac:dyDescent="0.35">
      <c r="A34" s="19"/>
      <c r="B34" s="19"/>
      <c r="C34" s="19"/>
      <c r="D34" s="19"/>
      <c r="E34" s="19"/>
      <c r="F34" s="19"/>
    </row>
    <row r="35" spans="1:6" x14ac:dyDescent="0.35">
      <c r="A35" s="19"/>
      <c r="B35" s="19"/>
      <c r="C35" s="19"/>
      <c r="D35" s="19"/>
      <c r="E35" s="19"/>
      <c r="F35" s="19"/>
    </row>
    <row r="36" spans="1:6" x14ac:dyDescent="0.35">
      <c r="A36" s="19"/>
      <c r="B36" s="19"/>
      <c r="C36" s="19"/>
      <c r="D36" s="19"/>
      <c r="E36" s="19"/>
      <c r="F36" s="19"/>
    </row>
    <row r="37" spans="1:6" x14ac:dyDescent="0.35">
      <c r="A37" s="19"/>
      <c r="B37" s="19"/>
      <c r="C37" s="19"/>
      <c r="D37" s="19"/>
      <c r="E37" s="19"/>
      <c r="F37" s="19"/>
    </row>
    <row r="38" spans="1:6" x14ac:dyDescent="0.35">
      <c r="A38" s="19"/>
      <c r="B38" s="19"/>
      <c r="C38" s="19"/>
      <c r="D38" s="19"/>
      <c r="E38" s="19"/>
      <c r="F38" s="19"/>
    </row>
    <row r="39" spans="1:6" x14ac:dyDescent="0.35">
      <c r="A39" s="19"/>
      <c r="B39" s="19"/>
      <c r="C39" s="19"/>
      <c r="D39" s="19"/>
      <c r="E39" s="19"/>
      <c r="F39" s="19"/>
    </row>
    <row r="40" spans="1:6" x14ac:dyDescent="0.35">
      <c r="A40" s="19"/>
      <c r="B40" s="19"/>
      <c r="C40" s="19"/>
      <c r="D40" s="19"/>
      <c r="E40" s="19"/>
      <c r="F40" s="19"/>
    </row>
    <row r="41" spans="1:6" x14ac:dyDescent="0.35">
      <c r="A41" s="19"/>
      <c r="B41" s="19"/>
      <c r="C41" s="19"/>
      <c r="D41" s="19"/>
      <c r="E41" s="19"/>
      <c r="F41" s="19"/>
    </row>
    <row r="42" spans="1:6" x14ac:dyDescent="0.35">
      <c r="A42" s="19"/>
      <c r="B42" s="19"/>
      <c r="C42" s="19"/>
      <c r="D42" s="19"/>
      <c r="E42" s="19"/>
      <c r="F42" s="19"/>
    </row>
    <row r="43" spans="1:6" x14ac:dyDescent="0.35">
      <c r="A43" s="19"/>
      <c r="B43" s="19"/>
      <c r="C43" s="19"/>
      <c r="D43" s="19"/>
      <c r="E43" s="19"/>
      <c r="F43" s="19"/>
    </row>
    <row r="44" spans="1:6" x14ac:dyDescent="0.35">
      <c r="A44" s="19"/>
      <c r="B44" s="19"/>
      <c r="C44" s="19"/>
      <c r="D44" s="19"/>
      <c r="E44" s="19"/>
      <c r="F44" s="19"/>
    </row>
    <row r="45" spans="1:6" x14ac:dyDescent="0.35">
      <c r="A45" s="19"/>
      <c r="B45" s="19"/>
      <c r="C45" s="19"/>
      <c r="D45" s="19"/>
      <c r="E45" s="19"/>
      <c r="F45" s="19"/>
    </row>
    <row r="46" spans="1:6" x14ac:dyDescent="0.35">
      <c r="A46" s="19"/>
      <c r="B46" s="19"/>
      <c r="C46" s="19"/>
      <c r="D46" s="19"/>
      <c r="E46" s="19"/>
      <c r="F46" s="19"/>
    </row>
    <row r="47" spans="1:6" x14ac:dyDescent="0.35">
      <c r="A47" s="19"/>
      <c r="B47" s="19"/>
      <c r="C47" s="19"/>
      <c r="D47" s="19"/>
      <c r="E47" s="19"/>
      <c r="F47" s="19"/>
    </row>
    <row r="48" spans="1:6" x14ac:dyDescent="0.35">
      <c r="A48" s="19"/>
      <c r="B48" s="19"/>
      <c r="C48" s="19"/>
      <c r="D48" s="19"/>
      <c r="E48" s="19"/>
      <c r="F48" s="19"/>
    </row>
    <row r="49" spans="1:6" x14ac:dyDescent="0.35">
      <c r="A49" s="19"/>
      <c r="B49" s="19"/>
      <c r="C49" s="19"/>
      <c r="D49" s="19"/>
      <c r="E49" s="19"/>
      <c r="F49" s="19"/>
    </row>
    <row r="50" spans="1:6" x14ac:dyDescent="0.35">
      <c r="A50" s="19"/>
      <c r="B50" s="19"/>
      <c r="C50" s="19"/>
      <c r="D50" s="19"/>
      <c r="E50" s="19"/>
      <c r="F50" s="19"/>
    </row>
    <row r="51" spans="1:6" x14ac:dyDescent="0.35">
      <c r="A51" s="19"/>
      <c r="B51" s="19"/>
      <c r="C51" s="19"/>
      <c r="D51" s="19"/>
      <c r="E51" s="19"/>
      <c r="F51" s="19"/>
    </row>
    <row r="52" spans="1:6" x14ac:dyDescent="0.35">
      <c r="A52" s="19"/>
      <c r="B52" s="19"/>
      <c r="C52" s="19"/>
      <c r="D52" s="19"/>
      <c r="E52" s="19"/>
      <c r="F52" s="19"/>
    </row>
    <row r="53" spans="1:6" x14ac:dyDescent="0.35">
      <c r="A53" s="19"/>
      <c r="B53" s="19"/>
      <c r="C53" s="19"/>
      <c r="D53" s="19"/>
      <c r="E53" s="19"/>
      <c r="F53" s="19"/>
    </row>
    <row r="54" spans="1:6" x14ac:dyDescent="0.35">
      <c r="A54" s="19"/>
      <c r="B54" s="19"/>
      <c r="C54" s="19"/>
      <c r="D54" s="19"/>
      <c r="E54" s="19"/>
      <c r="F54" s="19"/>
    </row>
  </sheetData>
  <mergeCells count="6">
    <mergeCell ref="A20:F22"/>
    <mergeCell ref="A1:A2"/>
    <mergeCell ref="A4:F7"/>
    <mergeCell ref="A8:F10"/>
    <mergeCell ref="A11:F16"/>
    <mergeCell ref="A17:F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F10"/>
  <sheetViews>
    <sheetView showGridLines="0" tabSelected="1" workbookViewId="0">
      <selection sqref="A1:B2"/>
    </sheetView>
  </sheetViews>
  <sheetFormatPr defaultColWidth="9.1796875" defaultRowHeight="14.5" x14ac:dyDescent="0.35"/>
  <cols>
    <col min="1" max="1" width="12" style="37" customWidth="1"/>
    <col min="2" max="2" width="72.81640625" style="18" customWidth="1"/>
    <col min="3" max="3" width="40.26953125" style="25" customWidth="1"/>
    <col min="4" max="16384" width="9.1796875" style="18"/>
  </cols>
  <sheetData>
    <row r="1" spans="1:6" ht="15.75" customHeight="1" x14ac:dyDescent="0.35">
      <c r="A1" s="107" t="s">
        <v>138</v>
      </c>
      <c r="B1" s="107"/>
    </row>
    <row r="2" spans="1:6" ht="15.75" customHeight="1" x14ac:dyDescent="0.35">
      <c r="A2" s="107"/>
      <c r="B2" s="107"/>
      <c r="C2" s="44" t="s">
        <v>139</v>
      </c>
    </row>
    <row r="3" spans="1:6" ht="11.25" customHeight="1" x14ac:dyDescent="0.35">
      <c r="A3" s="26"/>
      <c r="B3" s="24"/>
    </row>
    <row r="4" spans="1:6" s="30" customFormat="1" ht="15.75" customHeight="1" thickBot="1" x14ac:dyDescent="0.4">
      <c r="A4" s="27" t="s">
        <v>132</v>
      </c>
      <c r="B4" s="27"/>
      <c r="C4" s="28"/>
      <c r="D4" s="29"/>
      <c r="E4" s="29"/>
      <c r="F4" s="29"/>
    </row>
    <row r="5" spans="1:6" s="35" customFormat="1" ht="15.75" customHeight="1" x14ac:dyDescent="0.35">
      <c r="A5" s="31" t="s">
        <v>133</v>
      </c>
      <c r="B5" s="32" t="s">
        <v>134</v>
      </c>
      <c r="C5" s="33"/>
      <c r="D5" s="34"/>
      <c r="E5" s="34"/>
      <c r="F5" s="34"/>
    </row>
    <row r="6" spans="1:6" s="35" customFormat="1" ht="15.75" customHeight="1" x14ac:dyDescent="0.35">
      <c r="A6" s="31" t="s">
        <v>135</v>
      </c>
      <c r="B6" s="36" t="s">
        <v>136</v>
      </c>
      <c r="C6" s="33"/>
      <c r="D6" s="34"/>
      <c r="E6" s="34"/>
      <c r="F6" s="34"/>
    </row>
    <row r="7" spans="1:6" s="35" customFormat="1" ht="9" customHeight="1" thickBot="1" x14ac:dyDescent="0.4">
      <c r="A7" s="38"/>
      <c r="B7" s="39"/>
      <c r="C7" s="40"/>
    </row>
    <row r="8" spans="1:6" x14ac:dyDescent="0.35">
      <c r="A8" s="41"/>
      <c r="B8" s="19"/>
    </row>
    <row r="9" spans="1:6" x14ac:dyDescent="0.35">
      <c r="A9" s="41"/>
      <c r="B9" s="19"/>
    </row>
    <row r="10" spans="1:6" x14ac:dyDescent="0.35">
      <c r="B10" s="19"/>
    </row>
  </sheetData>
  <mergeCells count="1">
    <mergeCell ref="A1:B2"/>
  </mergeCells>
  <hyperlinks>
    <hyperlink ref="A5" location="'EU OV1'!A1" display="EU OV1"/>
    <hyperlink ref="A6" location="OFD!A1" display="OF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H48"/>
  <sheetViews>
    <sheetView showGridLines="0" workbookViewId="0">
      <selection activeCell="B28" sqref="B28"/>
    </sheetView>
  </sheetViews>
  <sheetFormatPr defaultColWidth="10.26953125" defaultRowHeight="13" x14ac:dyDescent="0.3"/>
  <cols>
    <col min="1" max="1" width="5" style="2" customWidth="1"/>
    <col min="2" max="2" width="62.81640625" style="2" customWidth="1"/>
    <col min="3" max="4" width="14.26953125" style="2" customWidth="1"/>
    <col min="5" max="5" width="1.54296875" style="2" customWidth="1"/>
    <col min="6" max="6" width="14.26953125" style="2" customWidth="1"/>
    <col min="7" max="8" width="8.54296875" style="2" customWidth="1"/>
    <col min="9" max="11" width="10.26953125" style="2"/>
    <col min="12" max="12" width="10.26953125" style="2" customWidth="1"/>
    <col min="13" max="16384" width="10.26953125" style="2"/>
  </cols>
  <sheetData>
    <row r="1" spans="1:8" x14ac:dyDescent="0.3">
      <c r="A1" s="1" t="s">
        <v>123</v>
      </c>
      <c r="B1" s="1"/>
    </row>
    <row r="2" spans="1:8" x14ac:dyDescent="0.3">
      <c r="F2" s="13"/>
    </row>
    <row r="3" spans="1:8" ht="15.75" customHeight="1" x14ac:dyDescent="0.3">
      <c r="A3" s="45"/>
      <c r="B3" s="45"/>
      <c r="C3" s="45"/>
      <c r="D3" s="45"/>
      <c r="E3" s="45"/>
      <c r="F3" s="108" t="s">
        <v>140</v>
      </c>
      <c r="H3" s="46" t="s">
        <v>141</v>
      </c>
    </row>
    <row r="4" spans="1:8" ht="22.5" customHeight="1" x14ac:dyDescent="0.3">
      <c r="A4" s="45"/>
      <c r="B4" s="45"/>
      <c r="C4" s="110" t="s">
        <v>124</v>
      </c>
      <c r="D4" s="110"/>
      <c r="E4" s="47"/>
      <c r="F4" s="109"/>
    </row>
    <row r="5" spans="1:8" ht="21.75" customHeight="1" x14ac:dyDescent="0.3">
      <c r="A5" s="45" t="s">
        <v>122</v>
      </c>
      <c r="B5" s="45"/>
      <c r="C5" s="48" t="s">
        <v>137</v>
      </c>
      <c r="D5" s="48" t="s">
        <v>142</v>
      </c>
      <c r="E5" s="49"/>
      <c r="F5" s="48" t="s">
        <v>137</v>
      </c>
    </row>
    <row r="6" spans="1:8" s="4" customFormat="1" ht="15.75" customHeight="1" x14ac:dyDescent="0.3">
      <c r="A6" s="50">
        <v>1</v>
      </c>
      <c r="B6" s="4" t="s">
        <v>0</v>
      </c>
      <c r="C6" s="51">
        <v>605827</v>
      </c>
      <c r="D6" s="51">
        <v>610765</v>
      </c>
      <c r="E6" s="52"/>
      <c r="F6" s="51">
        <f>+C6*8%</f>
        <v>48466.16</v>
      </c>
      <c r="G6" s="5"/>
      <c r="H6" s="53"/>
    </row>
    <row r="7" spans="1:8" s="4" customFormat="1" ht="15.75" customHeight="1" x14ac:dyDescent="0.3">
      <c r="A7" s="50">
        <v>2</v>
      </c>
      <c r="B7" s="4" t="s">
        <v>143</v>
      </c>
      <c r="C7" s="54">
        <v>605827</v>
      </c>
      <c r="D7" s="54">
        <v>610765</v>
      </c>
      <c r="E7" s="55"/>
      <c r="F7" s="54">
        <f>+C7*8%</f>
        <v>48466.16</v>
      </c>
      <c r="G7" s="5"/>
      <c r="H7" s="56"/>
    </row>
    <row r="8" spans="1:8" s="4" customFormat="1" ht="15.75" customHeight="1" x14ac:dyDescent="0.3">
      <c r="A8" s="50">
        <v>6</v>
      </c>
      <c r="B8" s="4" t="s">
        <v>1</v>
      </c>
      <c r="C8" s="51">
        <v>7176</v>
      </c>
      <c r="D8" s="51">
        <v>4824</v>
      </c>
      <c r="E8" s="52"/>
      <c r="F8" s="51">
        <f>+C8*8%</f>
        <v>574.08000000000004</v>
      </c>
      <c r="G8" s="5"/>
      <c r="H8" s="56"/>
    </row>
    <row r="9" spans="1:8" s="4" customFormat="1" ht="15.75" customHeight="1" x14ac:dyDescent="0.3">
      <c r="A9" s="50">
        <v>7</v>
      </c>
      <c r="B9" s="4" t="s">
        <v>144</v>
      </c>
      <c r="C9" s="54">
        <v>5242</v>
      </c>
      <c r="D9" s="54">
        <v>3347</v>
      </c>
      <c r="E9" s="55"/>
      <c r="F9" s="54">
        <f>+C9*8%</f>
        <v>419.36</v>
      </c>
      <c r="G9" s="5"/>
      <c r="H9" s="56"/>
    </row>
    <row r="10" spans="1:8" s="4" customFormat="1" ht="15.75" customHeight="1" x14ac:dyDescent="0.3">
      <c r="A10" s="50">
        <v>12</v>
      </c>
      <c r="B10" s="4" t="s">
        <v>145</v>
      </c>
      <c r="C10" s="54">
        <v>1934</v>
      </c>
      <c r="D10" s="54">
        <v>1477</v>
      </c>
      <c r="E10" s="55"/>
      <c r="F10" s="54">
        <f>+C10*8%</f>
        <v>154.72</v>
      </c>
      <c r="G10" s="5"/>
      <c r="H10" s="56"/>
    </row>
    <row r="11" spans="1:8" s="4" customFormat="1" ht="15.75" customHeight="1" x14ac:dyDescent="0.3">
      <c r="A11" s="50">
        <v>13</v>
      </c>
      <c r="B11" s="4" t="s">
        <v>2</v>
      </c>
      <c r="C11" s="57"/>
      <c r="D11" s="57"/>
      <c r="E11" s="58"/>
      <c r="F11" s="59"/>
      <c r="G11" s="5"/>
      <c r="H11" s="56"/>
    </row>
    <row r="12" spans="1:8" s="4" customFormat="1" ht="15.75" customHeight="1" x14ac:dyDescent="0.3">
      <c r="A12" s="50">
        <v>14</v>
      </c>
      <c r="B12" s="4" t="s">
        <v>3</v>
      </c>
      <c r="C12" s="59"/>
      <c r="D12" s="59"/>
      <c r="E12" s="60"/>
      <c r="F12" s="59"/>
      <c r="G12" s="5"/>
      <c r="H12" s="56"/>
    </row>
    <row r="13" spans="1:8" s="4" customFormat="1" ht="15.75" customHeight="1" x14ac:dyDescent="0.3">
      <c r="A13" s="50">
        <v>19</v>
      </c>
      <c r="B13" s="4" t="s">
        <v>4</v>
      </c>
      <c r="C13" s="51">
        <v>16574</v>
      </c>
      <c r="D13" s="51">
        <v>20679</v>
      </c>
      <c r="E13" s="52"/>
      <c r="F13" s="51">
        <f>+C13*8%</f>
        <v>1325.92</v>
      </c>
      <c r="G13" s="5"/>
      <c r="H13" s="56"/>
    </row>
    <row r="14" spans="1:8" s="4" customFormat="1" ht="15.75" customHeight="1" x14ac:dyDescent="0.3">
      <c r="A14" s="50">
        <v>20</v>
      </c>
      <c r="B14" s="4" t="s">
        <v>143</v>
      </c>
      <c r="C14" s="54">
        <v>16574</v>
      </c>
      <c r="D14" s="54">
        <v>20679</v>
      </c>
      <c r="E14" s="55"/>
      <c r="F14" s="54">
        <f>+C14*8%</f>
        <v>1325.92</v>
      </c>
      <c r="G14" s="5"/>
      <c r="H14" s="56"/>
    </row>
    <row r="15" spans="1:8" s="4" customFormat="1" ht="15.75" customHeight="1" x14ac:dyDescent="0.3">
      <c r="A15" s="50">
        <v>22</v>
      </c>
      <c r="B15" s="4" t="s">
        <v>5</v>
      </c>
      <c r="C15" s="59"/>
      <c r="D15" s="59"/>
      <c r="E15" s="60"/>
      <c r="F15" s="59"/>
      <c r="G15" s="5"/>
      <c r="H15" s="56"/>
    </row>
    <row r="16" spans="1:8" s="4" customFormat="1" ht="15.75" customHeight="1" x14ac:dyDescent="0.3">
      <c r="A16" s="50">
        <v>23</v>
      </c>
      <c r="B16" s="4" t="s">
        <v>6</v>
      </c>
      <c r="C16" s="51">
        <v>83487</v>
      </c>
      <c r="D16" s="51">
        <v>83487</v>
      </c>
      <c r="E16" s="52"/>
      <c r="F16" s="51">
        <f>+C16*8%</f>
        <v>6678.96</v>
      </c>
      <c r="G16" s="5"/>
      <c r="H16" s="56"/>
    </row>
    <row r="17" spans="1:8" s="4" customFormat="1" ht="15.75" customHeight="1" x14ac:dyDescent="0.3">
      <c r="A17" s="50">
        <v>25</v>
      </c>
      <c r="B17" s="4" t="s">
        <v>146</v>
      </c>
      <c r="C17" s="54">
        <v>83487</v>
      </c>
      <c r="D17" s="54">
        <v>83487</v>
      </c>
      <c r="E17" s="55"/>
      <c r="F17" s="54">
        <f>+C17*8%</f>
        <v>6678.96</v>
      </c>
      <c r="G17" s="5"/>
      <c r="H17" s="56"/>
    </row>
    <row r="18" spans="1:8" s="4" customFormat="1" ht="15.75" customHeight="1" x14ac:dyDescent="0.3">
      <c r="A18" s="50">
        <v>27</v>
      </c>
      <c r="B18" s="4" t="s">
        <v>7</v>
      </c>
      <c r="C18" s="61"/>
      <c r="D18" s="61"/>
      <c r="E18" s="52"/>
      <c r="F18" s="51"/>
      <c r="G18" s="5"/>
      <c r="H18" s="56"/>
    </row>
    <row r="19" spans="1:8" s="4" customFormat="1" ht="15.75" customHeight="1" x14ac:dyDescent="0.3">
      <c r="A19" s="62">
        <v>29</v>
      </c>
      <c r="B19" s="63" t="s">
        <v>8</v>
      </c>
      <c r="C19" s="64">
        <v>713065</v>
      </c>
      <c r="D19" s="64">
        <v>719755</v>
      </c>
      <c r="E19" s="65"/>
      <c r="F19" s="64">
        <f>+C19*8%</f>
        <v>57045.200000000004</v>
      </c>
      <c r="G19" s="5"/>
      <c r="H19" s="56"/>
    </row>
    <row r="20" spans="1:8" s="4" customFormat="1" ht="15.75" customHeight="1" x14ac:dyDescent="0.3">
      <c r="C20" s="6"/>
      <c r="D20" s="6"/>
      <c r="E20" s="6"/>
      <c r="F20" s="6"/>
      <c r="H20" s="66"/>
    </row>
    <row r="21" spans="1:8" s="4" customFormat="1" ht="15.75" customHeight="1" x14ac:dyDescent="0.3">
      <c r="A21" s="1"/>
      <c r="C21" s="67"/>
      <c r="D21" s="6"/>
      <c r="E21" s="6"/>
      <c r="F21" s="6"/>
    </row>
    <row r="22" spans="1:8" s="4" customFormat="1" ht="15.75" customHeight="1" x14ac:dyDescent="0.3">
      <c r="A22" s="111"/>
      <c r="B22" s="111"/>
      <c r="C22" s="111"/>
      <c r="D22" s="111"/>
      <c r="E22" s="7"/>
      <c r="F22" s="8"/>
    </row>
    <row r="23" spans="1:8" s="4" customFormat="1" ht="15.75" customHeight="1" x14ac:dyDescent="0.3">
      <c r="A23" s="111"/>
      <c r="B23" s="111"/>
      <c r="C23" s="111"/>
      <c r="D23" s="111"/>
      <c r="E23" s="9"/>
      <c r="F23" s="7"/>
    </row>
    <row r="24" spans="1:8" s="4" customFormat="1" ht="15.75" customHeight="1" x14ac:dyDescent="0.3">
      <c r="A24" s="111"/>
      <c r="B24" s="111"/>
      <c r="C24" s="111"/>
      <c r="D24" s="111"/>
      <c r="E24" s="8"/>
      <c r="F24" s="10"/>
    </row>
    <row r="25" spans="1:8" s="4" customFormat="1" ht="15.75" customHeight="1" x14ac:dyDescent="0.3">
      <c r="C25" s="8"/>
      <c r="D25" s="8"/>
      <c r="E25" s="8"/>
      <c r="F25" s="10"/>
    </row>
    <row r="26" spans="1:8" s="4" customFormat="1" ht="15.75" customHeight="1" x14ac:dyDescent="0.3">
      <c r="C26" s="6"/>
      <c r="D26" s="6"/>
      <c r="E26" s="6"/>
      <c r="F26" s="6"/>
    </row>
    <row r="27" spans="1:8" s="4" customFormat="1" ht="15.75" customHeight="1" x14ac:dyDescent="0.3">
      <c r="C27" s="6"/>
      <c r="D27" s="6"/>
      <c r="E27" s="6"/>
      <c r="F27" s="6"/>
    </row>
    <row r="28" spans="1:8" ht="15.75" customHeight="1" x14ac:dyDescent="0.3">
      <c r="B28" s="4"/>
      <c r="C28" s="11"/>
      <c r="D28" s="11"/>
      <c r="E28" s="11"/>
      <c r="F28" s="11"/>
      <c r="G28" s="4"/>
      <c r="H28" s="4"/>
    </row>
    <row r="29" spans="1:8" ht="15.75" customHeight="1" x14ac:dyDescent="0.3">
      <c r="B29" s="3"/>
      <c r="C29" s="5"/>
      <c r="D29" s="5"/>
      <c r="E29" s="5"/>
      <c r="F29" s="5"/>
      <c r="G29" s="4"/>
      <c r="H29" s="4"/>
    </row>
    <row r="30" spans="1:8" ht="15.75" customHeight="1" x14ac:dyDescent="0.3">
      <c r="B30" s="4"/>
      <c r="C30" s="5"/>
      <c r="D30" s="5"/>
      <c r="E30" s="5"/>
      <c r="F30" s="5"/>
      <c r="G30" s="4"/>
      <c r="H30" s="4"/>
    </row>
    <row r="31" spans="1:8" ht="15.75" customHeight="1" x14ac:dyDescent="0.3">
      <c r="B31" s="4"/>
      <c r="C31" s="6"/>
      <c r="D31" s="6"/>
      <c r="E31" s="6"/>
      <c r="F31" s="6"/>
      <c r="G31" s="4"/>
      <c r="H31" s="4"/>
    </row>
    <row r="32" spans="1:8" x14ac:dyDescent="0.3">
      <c r="B32" s="4"/>
      <c r="C32" s="5"/>
      <c r="D32" s="5"/>
      <c r="E32" s="5"/>
      <c r="F32" s="5"/>
      <c r="G32" s="4"/>
      <c r="H32" s="4"/>
    </row>
    <row r="33" spans="2:8" x14ac:dyDescent="0.3">
      <c r="B33" s="4"/>
      <c r="C33" s="5"/>
      <c r="D33" s="5"/>
      <c r="E33" s="5"/>
      <c r="F33" s="5"/>
      <c r="G33" s="4"/>
      <c r="H33" s="4"/>
    </row>
    <row r="34" spans="2:8" x14ac:dyDescent="0.3">
      <c r="B34" s="4"/>
      <c r="C34" s="5"/>
      <c r="D34" s="5"/>
      <c r="E34" s="5"/>
      <c r="F34" s="5"/>
      <c r="G34" s="4"/>
      <c r="H34" s="4"/>
    </row>
    <row r="35" spans="2:8" x14ac:dyDescent="0.3">
      <c r="B35" s="4"/>
      <c r="C35" s="5"/>
      <c r="D35" s="5"/>
      <c r="E35" s="5"/>
      <c r="F35" s="5"/>
      <c r="G35" s="4"/>
      <c r="H35" s="4"/>
    </row>
    <row r="36" spans="2:8" x14ac:dyDescent="0.3">
      <c r="B36" s="4"/>
      <c r="C36" s="5"/>
      <c r="D36" s="5"/>
      <c r="E36" s="5"/>
      <c r="F36" s="5"/>
      <c r="G36" s="4"/>
      <c r="H36" s="4"/>
    </row>
    <row r="37" spans="2:8" x14ac:dyDescent="0.3">
      <c r="B37" s="4"/>
      <c r="C37" s="5"/>
      <c r="D37" s="5"/>
      <c r="E37" s="5"/>
      <c r="F37" s="5"/>
      <c r="G37" s="4"/>
      <c r="H37" s="4"/>
    </row>
    <row r="38" spans="2:8" x14ac:dyDescent="0.3">
      <c r="B38" s="4"/>
      <c r="C38" s="5"/>
      <c r="D38" s="5"/>
      <c r="E38" s="5"/>
      <c r="F38" s="5"/>
      <c r="G38" s="4"/>
      <c r="H38" s="4"/>
    </row>
    <row r="39" spans="2:8" x14ac:dyDescent="0.3">
      <c r="B39" s="4"/>
      <c r="C39" s="5"/>
      <c r="D39" s="5"/>
      <c r="E39" s="5"/>
      <c r="F39" s="5"/>
      <c r="G39" s="4"/>
      <c r="H39" s="4"/>
    </row>
    <row r="40" spans="2:8" x14ac:dyDescent="0.3">
      <c r="B40" s="4"/>
      <c r="C40" s="5"/>
      <c r="D40" s="5"/>
      <c r="E40" s="5"/>
      <c r="F40" s="5"/>
      <c r="G40" s="4"/>
      <c r="H40" s="4"/>
    </row>
    <row r="41" spans="2:8" x14ac:dyDescent="0.3">
      <c r="C41" s="12"/>
      <c r="D41" s="12"/>
      <c r="E41" s="12"/>
      <c r="F41" s="12"/>
    </row>
    <row r="42" spans="2:8" x14ac:dyDescent="0.3">
      <c r="C42" s="12"/>
      <c r="D42" s="12"/>
      <c r="E42" s="12"/>
      <c r="F42" s="12"/>
    </row>
    <row r="43" spans="2:8" x14ac:dyDescent="0.3">
      <c r="C43" s="12"/>
      <c r="D43" s="12"/>
      <c r="E43" s="12"/>
      <c r="F43" s="12"/>
    </row>
    <row r="44" spans="2:8" x14ac:dyDescent="0.3">
      <c r="C44" s="12"/>
      <c r="D44" s="12"/>
      <c r="E44" s="12"/>
      <c r="F44" s="12"/>
    </row>
    <row r="45" spans="2:8" x14ac:dyDescent="0.3">
      <c r="C45" s="12"/>
      <c r="D45" s="12"/>
      <c r="E45" s="12"/>
      <c r="F45" s="12"/>
    </row>
    <row r="46" spans="2:8" x14ac:dyDescent="0.3">
      <c r="C46" s="12"/>
      <c r="D46" s="12"/>
      <c r="E46" s="12"/>
      <c r="F46" s="12"/>
    </row>
    <row r="47" spans="2:8" x14ac:dyDescent="0.3">
      <c r="C47" s="12"/>
      <c r="D47" s="12"/>
      <c r="E47" s="12"/>
      <c r="F47" s="12"/>
    </row>
    <row r="48" spans="2:8" x14ac:dyDescent="0.3">
      <c r="C48" s="12"/>
      <c r="D48" s="12"/>
      <c r="E48" s="12"/>
      <c r="F48" s="12"/>
    </row>
  </sheetData>
  <mergeCells count="3">
    <mergeCell ref="F3:F4"/>
    <mergeCell ref="C4:D4"/>
    <mergeCell ref="A22:D24"/>
  </mergeCells>
  <hyperlinks>
    <hyperlink ref="H3" location="Index!A1" display="Index"/>
  </hyperlink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H179"/>
  <sheetViews>
    <sheetView showGridLines="0" workbookViewId="0">
      <selection activeCell="B3" sqref="B3"/>
    </sheetView>
  </sheetViews>
  <sheetFormatPr defaultColWidth="10.26953125" defaultRowHeight="13" x14ac:dyDescent="0.3"/>
  <cols>
    <col min="1" max="1" width="5" style="15" customWidth="1"/>
    <col min="2" max="2" width="109.26953125" style="2" customWidth="1"/>
    <col min="3" max="4" width="12.1796875" style="2" customWidth="1"/>
    <col min="5" max="6" width="8.54296875" style="2" customWidth="1"/>
    <col min="7" max="16384" width="10.26953125" style="2"/>
  </cols>
  <sheetData>
    <row r="1" spans="1:6" x14ac:dyDescent="0.3">
      <c r="A1" s="1" t="s">
        <v>125</v>
      </c>
      <c r="C1" s="68"/>
      <c r="D1" s="68"/>
      <c r="E1" s="33"/>
    </row>
    <row r="3" spans="1:6" ht="15" customHeight="1" x14ac:dyDescent="0.3">
      <c r="A3" s="69"/>
      <c r="B3" s="70"/>
      <c r="C3" s="71"/>
      <c r="D3" s="71"/>
      <c r="F3" s="46" t="s">
        <v>141</v>
      </c>
    </row>
    <row r="4" spans="1:6" ht="15" customHeight="1" x14ac:dyDescent="0.3">
      <c r="A4" s="112" t="s">
        <v>122</v>
      </c>
      <c r="B4" s="112"/>
      <c r="C4" s="72" t="s">
        <v>137</v>
      </c>
      <c r="D4" s="72" t="s">
        <v>142</v>
      </c>
    </row>
    <row r="5" spans="1:6" s="4" customFormat="1" ht="15" customHeight="1" x14ac:dyDescent="0.3">
      <c r="A5" s="73" t="s">
        <v>9</v>
      </c>
      <c r="C5" s="74"/>
      <c r="D5" s="74"/>
    </row>
    <row r="6" spans="1:6" s="4" customFormat="1" ht="15" customHeight="1" x14ac:dyDescent="0.3">
      <c r="A6" s="75">
        <v>1</v>
      </c>
      <c r="B6" s="76" t="s">
        <v>10</v>
      </c>
      <c r="C6" s="54">
        <f>+'[1]Q1 2020'!$O$31</f>
        <v>51334</v>
      </c>
      <c r="D6" s="54">
        <v>55715</v>
      </c>
    </row>
    <row r="7" spans="1:6" s="4" customFormat="1" ht="15" customHeight="1" x14ac:dyDescent="0.3">
      <c r="A7" s="77">
        <v>2</v>
      </c>
      <c r="B7" s="76" t="s">
        <v>11</v>
      </c>
      <c r="C7" s="54">
        <f>+'[1]Q1 2020'!$O$33</f>
        <v>111871</v>
      </c>
      <c r="D7" s="54">
        <v>114736</v>
      </c>
    </row>
    <row r="8" spans="1:6" s="4" customFormat="1" ht="15" customHeight="1" x14ac:dyDescent="0.3">
      <c r="A8" s="77">
        <v>3</v>
      </c>
      <c r="B8" s="76" t="s">
        <v>12</v>
      </c>
      <c r="C8" s="54">
        <f>+'[1]Q1 2020'!$O$32</f>
        <v>10409</v>
      </c>
      <c r="D8" s="54">
        <v>9034</v>
      </c>
    </row>
    <row r="9" spans="1:6" s="4" customFormat="1" ht="15" customHeight="1" x14ac:dyDescent="0.3">
      <c r="A9" s="75" t="s">
        <v>14</v>
      </c>
      <c r="B9" s="76" t="s">
        <v>13</v>
      </c>
      <c r="C9" s="54"/>
      <c r="D9" s="54"/>
    </row>
    <row r="10" spans="1:6" s="4" customFormat="1" ht="15" customHeight="1" x14ac:dyDescent="0.3">
      <c r="A10" s="75">
        <v>4</v>
      </c>
      <c r="B10" s="76" t="s">
        <v>15</v>
      </c>
      <c r="C10" s="54"/>
      <c r="D10" s="54"/>
    </row>
    <row r="11" spans="1:6" s="4" customFormat="1" ht="15" customHeight="1" x14ac:dyDescent="0.3">
      <c r="A11" s="77"/>
      <c r="B11" s="76" t="s">
        <v>16</v>
      </c>
      <c r="C11" s="54"/>
      <c r="D11" s="54"/>
    </row>
    <row r="12" spans="1:6" s="4" customFormat="1" ht="15" customHeight="1" x14ac:dyDescent="0.3">
      <c r="A12" s="75">
        <v>5</v>
      </c>
      <c r="B12" s="76" t="s">
        <v>17</v>
      </c>
      <c r="C12" s="54"/>
      <c r="D12" s="54"/>
    </row>
    <row r="13" spans="1:6" s="4" customFormat="1" ht="15" customHeight="1" x14ac:dyDescent="0.3">
      <c r="A13" s="75" t="s">
        <v>19</v>
      </c>
      <c r="B13" s="76" t="s">
        <v>18</v>
      </c>
      <c r="C13" s="54"/>
      <c r="D13" s="54">
        <v>-14153</v>
      </c>
    </row>
    <row r="14" spans="1:6" s="4" customFormat="1" ht="15" customHeight="1" x14ac:dyDescent="0.3">
      <c r="A14" s="78">
        <v>6</v>
      </c>
      <c r="B14" s="79" t="s">
        <v>20</v>
      </c>
      <c r="C14" s="64">
        <v>173614</v>
      </c>
      <c r="D14" s="64">
        <v>165332</v>
      </c>
    </row>
    <row r="15" spans="1:6" s="4" customFormat="1" ht="15" customHeight="1" x14ac:dyDescent="0.3">
      <c r="A15" s="80" t="s">
        <v>21</v>
      </c>
      <c r="B15" s="76"/>
      <c r="C15" s="54"/>
      <c r="D15" s="54"/>
    </row>
    <row r="16" spans="1:6" s="4" customFormat="1" ht="15" customHeight="1" x14ac:dyDescent="0.3">
      <c r="A16" s="77">
        <v>7</v>
      </c>
      <c r="B16" s="76" t="s">
        <v>22</v>
      </c>
      <c r="C16" s="54">
        <v>-201</v>
      </c>
      <c r="D16" s="54">
        <v>-125</v>
      </c>
    </row>
    <row r="17" spans="1:8" s="4" customFormat="1" ht="15" customHeight="1" x14ac:dyDescent="0.3">
      <c r="A17" s="77">
        <v>8</v>
      </c>
      <c r="B17" s="76" t="s">
        <v>23</v>
      </c>
      <c r="C17" s="54">
        <v>-11160</v>
      </c>
      <c r="D17" s="54">
        <v>-10604.453668</v>
      </c>
    </row>
    <row r="18" spans="1:8" s="4" customFormat="1" ht="15" customHeight="1" x14ac:dyDescent="0.3">
      <c r="A18" s="77">
        <v>9</v>
      </c>
      <c r="B18" s="76" t="s">
        <v>24</v>
      </c>
      <c r="C18" s="54"/>
      <c r="D18" s="54"/>
    </row>
    <row r="19" spans="1:8" s="4" customFormat="1" ht="26.25" customHeight="1" x14ac:dyDescent="0.3">
      <c r="A19" s="77">
        <v>10</v>
      </c>
      <c r="B19" s="81" t="s">
        <v>25</v>
      </c>
      <c r="C19" s="54">
        <v>-332</v>
      </c>
      <c r="D19" s="54">
        <v>-295.66169200000002</v>
      </c>
    </row>
    <row r="20" spans="1:8" s="4" customFormat="1" ht="15" customHeight="1" x14ac:dyDescent="0.3">
      <c r="A20" s="77">
        <v>11</v>
      </c>
      <c r="B20" s="76" t="s">
        <v>26</v>
      </c>
      <c r="C20" s="54">
        <v>-1794</v>
      </c>
      <c r="D20" s="54">
        <v>-1616</v>
      </c>
      <c r="H20" s="82"/>
    </row>
    <row r="21" spans="1:8" s="4" customFormat="1" ht="15" customHeight="1" x14ac:dyDescent="0.3">
      <c r="A21" s="77">
        <v>12</v>
      </c>
      <c r="B21" s="76" t="s">
        <v>27</v>
      </c>
      <c r="C21" s="54"/>
      <c r="D21" s="54"/>
    </row>
    <row r="22" spans="1:8" s="4" customFormat="1" ht="15" customHeight="1" x14ac:dyDescent="0.3">
      <c r="A22" s="77">
        <v>13</v>
      </c>
      <c r="B22" s="76" t="s">
        <v>28</v>
      </c>
      <c r="C22" s="54"/>
      <c r="D22" s="54"/>
    </row>
    <row r="23" spans="1:8" s="4" customFormat="1" ht="15" customHeight="1" x14ac:dyDescent="0.3">
      <c r="A23" s="77">
        <v>14</v>
      </c>
      <c r="B23" s="76" t="s">
        <v>29</v>
      </c>
      <c r="C23" s="83"/>
      <c r="D23" s="83"/>
    </row>
    <row r="24" spans="1:8" ht="15" customHeight="1" x14ac:dyDescent="0.3">
      <c r="A24" s="77">
        <v>15</v>
      </c>
      <c r="B24" s="76" t="s">
        <v>30</v>
      </c>
      <c r="C24" s="83"/>
      <c r="D24" s="83"/>
      <c r="E24" s="4"/>
    </row>
    <row r="25" spans="1:8" ht="15" customHeight="1" x14ac:dyDescent="0.3">
      <c r="A25" s="75">
        <v>16</v>
      </c>
      <c r="B25" s="76" t="s">
        <v>31</v>
      </c>
      <c r="C25" s="83"/>
      <c r="D25" s="83"/>
      <c r="E25" s="4"/>
    </row>
    <row r="26" spans="1:8" ht="28.5" customHeight="1" x14ac:dyDescent="0.3">
      <c r="A26" s="75">
        <v>17</v>
      </c>
      <c r="B26" s="81" t="s">
        <v>32</v>
      </c>
      <c r="C26" s="83"/>
      <c r="D26" s="83"/>
      <c r="E26" s="4"/>
    </row>
    <row r="27" spans="1:8" ht="27" customHeight="1" x14ac:dyDescent="0.3">
      <c r="A27" s="77">
        <v>18</v>
      </c>
      <c r="B27" s="84" t="s">
        <v>33</v>
      </c>
      <c r="C27" s="83"/>
      <c r="D27" s="83"/>
      <c r="E27" s="4"/>
    </row>
    <row r="28" spans="1:8" ht="26.25" customHeight="1" x14ac:dyDescent="0.3">
      <c r="A28" s="75">
        <v>19</v>
      </c>
      <c r="B28" s="81" t="s">
        <v>34</v>
      </c>
      <c r="C28" s="83"/>
      <c r="D28" s="83"/>
      <c r="E28" s="4"/>
    </row>
    <row r="29" spans="1:8" ht="15" customHeight="1" x14ac:dyDescent="0.3">
      <c r="A29" s="75">
        <v>20</v>
      </c>
      <c r="B29" s="76" t="s">
        <v>24</v>
      </c>
      <c r="C29" s="83"/>
      <c r="D29" s="83"/>
      <c r="E29" s="4"/>
    </row>
    <row r="30" spans="1:8" ht="15" customHeight="1" x14ac:dyDescent="0.3">
      <c r="A30" s="75" t="s">
        <v>36</v>
      </c>
      <c r="B30" s="76" t="s">
        <v>35</v>
      </c>
      <c r="C30" s="83"/>
      <c r="D30" s="83"/>
      <c r="E30" s="4"/>
    </row>
    <row r="31" spans="1:8" ht="26" x14ac:dyDescent="0.3">
      <c r="A31" s="75">
        <v>21</v>
      </c>
      <c r="B31" s="81" t="s">
        <v>37</v>
      </c>
      <c r="C31" s="83"/>
      <c r="D31" s="83"/>
      <c r="E31" s="4"/>
    </row>
    <row r="32" spans="1:8" ht="15" customHeight="1" x14ac:dyDescent="0.3">
      <c r="A32" s="75">
        <v>22</v>
      </c>
      <c r="B32" s="76" t="s">
        <v>38</v>
      </c>
      <c r="C32" s="83"/>
      <c r="D32" s="83"/>
      <c r="E32" s="4"/>
    </row>
    <row r="33" spans="1:5" ht="15" customHeight="1" x14ac:dyDescent="0.3">
      <c r="A33" s="75">
        <v>24</v>
      </c>
      <c r="B33" s="76" t="s">
        <v>24</v>
      </c>
      <c r="C33" s="83"/>
      <c r="D33" s="83"/>
      <c r="E33" s="4"/>
    </row>
    <row r="34" spans="1:5" ht="15" customHeight="1" x14ac:dyDescent="0.3">
      <c r="A34" s="75" t="s">
        <v>40</v>
      </c>
      <c r="B34" s="76" t="s">
        <v>39</v>
      </c>
      <c r="C34" s="83"/>
      <c r="D34" s="83"/>
      <c r="E34" s="4"/>
    </row>
    <row r="35" spans="1:5" ht="15" customHeight="1" x14ac:dyDescent="0.3">
      <c r="A35" s="75" t="s">
        <v>42</v>
      </c>
      <c r="B35" s="76" t="s">
        <v>41</v>
      </c>
      <c r="C35" s="83"/>
      <c r="D35" s="83"/>
      <c r="E35" s="4"/>
    </row>
    <row r="36" spans="1:5" ht="15" customHeight="1" x14ac:dyDescent="0.3">
      <c r="A36" s="75">
        <v>26</v>
      </c>
      <c r="B36" s="76" t="s">
        <v>43</v>
      </c>
      <c r="C36" s="83"/>
      <c r="D36" s="83"/>
      <c r="E36" s="4"/>
    </row>
    <row r="37" spans="1:5" ht="15" customHeight="1" x14ac:dyDescent="0.3">
      <c r="A37" s="16" t="s">
        <v>45</v>
      </c>
      <c r="B37" s="85" t="s">
        <v>44</v>
      </c>
      <c r="C37" s="86"/>
      <c r="D37" s="86"/>
    </row>
    <row r="38" spans="1:5" ht="15" customHeight="1" x14ac:dyDescent="0.3">
      <c r="A38" s="16" t="s">
        <v>47</v>
      </c>
      <c r="B38" s="85" t="s">
        <v>46</v>
      </c>
      <c r="C38" s="86"/>
      <c r="D38" s="86"/>
    </row>
    <row r="39" spans="1:5" ht="15" customHeight="1" x14ac:dyDescent="0.3">
      <c r="A39" s="16">
        <v>27</v>
      </c>
      <c r="B39" s="85" t="s">
        <v>48</v>
      </c>
      <c r="C39" s="86"/>
      <c r="D39" s="86"/>
    </row>
    <row r="40" spans="1:5" ht="15" customHeight="1" x14ac:dyDescent="0.3">
      <c r="A40" s="78">
        <v>28</v>
      </c>
      <c r="B40" s="79" t="s">
        <v>49</v>
      </c>
      <c r="C40" s="64">
        <v>-13487</v>
      </c>
      <c r="D40" s="64">
        <v>-12641.11536</v>
      </c>
    </row>
    <row r="41" spans="1:5" ht="15" customHeight="1" x14ac:dyDescent="0.3">
      <c r="A41" s="78">
        <v>29</v>
      </c>
      <c r="B41" s="79" t="s">
        <v>50</v>
      </c>
      <c r="C41" s="64">
        <f>+C40+C14</f>
        <v>160127</v>
      </c>
      <c r="D41" s="64">
        <v>152691</v>
      </c>
    </row>
    <row r="42" spans="1:5" ht="15" customHeight="1" x14ac:dyDescent="0.3">
      <c r="A42" s="87" t="s">
        <v>51</v>
      </c>
      <c r="B42" s="85"/>
      <c r="C42" s="86"/>
      <c r="D42" s="86"/>
    </row>
    <row r="43" spans="1:5" ht="15" customHeight="1" x14ac:dyDescent="0.3">
      <c r="A43" s="16">
        <v>30</v>
      </c>
      <c r="B43" s="85" t="s">
        <v>10</v>
      </c>
      <c r="C43" s="92">
        <v>14783</v>
      </c>
      <c r="D43" s="86"/>
    </row>
    <row r="44" spans="1:5" ht="15.75" customHeight="1" x14ac:dyDescent="0.3">
      <c r="A44" s="16">
        <v>33</v>
      </c>
      <c r="B44" s="85" t="s">
        <v>52</v>
      </c>
      <c r="C44" s="86"/>
      <c r="D44" s="86"/>
    </row>
    <row r="45" spans="1:5" ht="15.75" customHeight="1" x14ac:dyDescent="0.3">
      <c r="A45" s="16"/>
      <c r="B45" s="85" t="s">
        <v>16</v>
      </c>
      <c r="C45" s="86"/>
      <c r="D45" s="86"/>
    </row>
    <row r="46" spans="1:5" ht="26" x14ac:dyDescent="0.3">
      <c r="A46" s="16">
        <v>34</v>
      </c>
      <c r="B46" s="17" t="s">
        <v>53</v>
      </c>
      <c r="C46" s="86">
        <v>177</v>
      </c>
      <c r="D46" s="86">
        <v>181</v>
      </c>
    </row>
    <row r="47" spans="1:5" ht="15" customHeight="1" x14ac:dyDescent="0.3">
      <c r="A47" s="78">
        <v>36</v>
      </c>
      <c r="B47" s="79" t="s">
        <v>54</v>
      </c>
      <c r="C47" s="64">
        <f>+C46+C43</f>
        <v>14960</v>
      </c>
      <c r="D47" s="88">
        <v>181</v>
      </c>
    </row>
    <row r="48" spans="1:5" ht="15" customHeight="1" x14ac:dyDescent="0.3">
      <c r="A48" s="87" t="s">
        <v>55</v>
      </c>
      <c r="B48" s="85"/>
      <c r="C48" s="86"/>
      <c r="D48" s="86"/>
    </row>
    <row r="49" spans="1:4" ht="15" customHeight="1" x14ac:dyDescent="0.3">
      <c r="A49" s="16">
        <v>37</v>
      </c>
      <c r="B49" s="85" t="s">
        <v>56</v>
      </c>
      <c r="C49" s="86"/>
      <c r="D49" s="86"/>
    </row>
    <row r="50" spans="1:4" s="13" customFormat="1" ht="26" x14ac:dyDescent="0.3">
      <c r="A50" s="89">
        <v>38</v>
      </c>
      <c r="B50" s="17" t="s">
        <v>57</v>
      </c>
      <c r="C50" s="90"/>
      <c r="D50" s="90"/>
    </row>
    <row r="51" spans="1:4" s="13" customFormat="1" ht="25.5" customHeight="1" x14ac:dyDescent="0.3">
      <c r="A51" s="89">
        <v>39</v>
      </c>
      <c r="B51" s="17" t="s">
        <v>58</v>
      </c>
      <c r="C51" s="90"/>
      <c r="D51" s="90"/>
    </row>
    <row r="52" spans="1:4" ht="26" x14ac:dyDescent="0.3">
      <c r="A52" s="16">
        <v>40</v>
      </c>
      <c r="B52" s="17" t="s">
        <v>59</v>
      </c>
      <c r="C52" s="86"/>
      <c r="D52" s="86"/>
    </row>
    <row r="53" spans="1:4" ht="26" x14ac:dyDescent="0.3">
      <c r="A53" s="16">
        <v>41</v>
      </c>
      <c r="B53" s="17" t="s">
        <v>60</v>
      </c>
      <c r="C53" s="86"/>
      <c r="D53" s="86"/>
    </row>
    <row r="54" spans="1:4" ht="26" x14ac:dyDescent="0.3">
      <c r="A54" s="16" t="s">
        <v>62</v>
      </c>
      <c r="B54" s="17" t="s">
        <v>61</v>
      </c>
      <c r="C54" s="86"/>
      <c r="D54" s="86"/>
    </row>
    <row r="55" spans="1:4" ht="26" x14ac:dyDescent="0.3">
      <c r="A55" s="16" t="s">
        <v>64</v>
      </c>
      <c r="B55" s="17" t="s">
        <v>63</v>
      </c>
      <c r="C55" s="86"/>
      <c r="D55" s="86"/>
    </row>
    <row r="56" spans="1:4" ht="15" customHeight="1" x14ac:dyDescent="0.3">
      <c r="A56" s="16" t="s">
        <v>66</v>
      </c>
      <c r="B56" s="17" t="s">
        <v>65</v>
      </c>
      <c r="C56" s="86"/>
      <c r="D56" s="86"/>
    </row>
    <row r="57" spans="1:4" ht="15" customHeight="1" x14ac:dyDescent="0.3">
      <c r="A57" s="16">
        <v>42</v>
      </c>
      <c r="B57" s="85" t="s">
        <v>67</v>
      </c>
      <c r="C57" s="86"/>
      <c r="D57" s="86"/>
    </row>
    <row r="58" spans="1:4" ht="15" customHeight="1" x14ac:dyDescent="0.3">
      <c r="A58" s="78">
        <v>43</v>
      </c>
      <c r="B58" s="79" t="s">
        <v>68</v>
      </c>
      <c r="C58" s="88"/>
      <c r="D58" s="88"/>
    </row>
    <row r="59" spans="1:4" ht="15" customHeight="1" x14ac:dyDescent="0.3">
      <c r="A59" s="78">
        <v>44</v>
      </c>
      <c r="B59" s="79" t="s">
        <v>69</v>
      </c>
      <c r="C59" s="64">
        <f>+C47</f>
        <v>14960</v>
      </c>
      <c r="D59" s="64">
        <v>181</v>
      </c>
    </row>
    <row r="60" spans="1:4" ht="15" customHeight="1" x14ac:dyDescent="0.3">
      <c r="A60" s="78">
        <v>45</v>
      </c>
      <c r="B60" s="79" t="s">
        <v>70</v>
      </c>
      <c r="C60" s="64">
        <f>+C41+C47</f>
        <v>175087</v>
      </c>
      <c r="D60" s="64">
        <v>152872</v>
      </c>
    </row>
    <row r="61" spans="1:4" ht="15" customHeight="1" x14ac:dyDescent="0.3">
      <c r="A61" s="87" t="s">
        <v>71</v>
      </c>
      <c r="C61" s="91"/>
      <c r="D61" s="91"/>
    </row>
    <row r="62" spans="1:4" ht="15" customHeight="1" x14ac:dyDescent="0.3">
      <c r="A62" s="16">
        <v>46</v>
      </c>
      <c r="B62" s="85" t="s">
        <v>10</v>
      </c>
      <c r="C62" s="85"/>
      <c r="D62" s="85"/>
    </row>
    <row r="63" spans="1:4" ht="15" customHeight="1" x14ac:dyDescent="0.3">
      <c r="A63" s="16">
        <v>47</v>
      </c>
      <c r="B63" s="85" t="s">
        <v>72</v>
      </c>
      <c r="C63" s="92">
        <v>21054</v>
      </c>
      <c r="D63" s="92">
        <v>20082.887500419998</v>
      </c>
    </row>
    <row r="64" spans="1:4" ht="15" customHeight="1" x14ac:dyDescent="0.3">
      <c r="A64" s="16"/>
      <c r="B64" s="85" t="s">
        <v>16</v>
      </c>
      <c r="C64" s="86"/>
      <c r="D64" s="86"/>
    </row>
    <row r="65" spans="1:4" ht="26" x14ac:dyDescent="0.3">
      <c r="A65" s="16">
        <v>48</v>
      </c>
      <c r="B65" s="17" t="s">
        <v>73</v>
      </c>
      <c r="C65" s="86"/>
      <c r="D65" s="86"/>
    </row>
    <row r="66" spans="1:4" ht="15" customHeight="1" x14ac:dyDescent="0.3">
      <c r="A66" s="16">
        <v>50</v>
      </c>
      <c r="B66" s="85" t="s">
        <v>74</v>
      </c>
      <c r="C66" s="92"/>
      <c r="D66" s="92"/>
    </row>
    <row r="67" spans="1:4" ht="15" customHeight="1" x14ac:dyDescent="0.3">
      <c r="A67" s="78">
        <v>51</v>
      </c>
      <c r="B67" s="79" t="s">
        <v>75</v>
      </c>
      <c r="C67" s="64">
        <f>+C63</f>
        <v>21054</v>
      </c>
      <c r="D67" s="64">
        <v>20082.887500419998</v>
      </c>
    </row>
    <row r="68" spans="1:4" ht="15" customHeight="1" x14ac:dyDescent="0.3">
      <c r="A68" s="87" t="s">
        <v>76</v>
      </c>
      <c r="C68" s="92"/>
      <c r="D68" s="92"/>
    </row>
    <row r="69" spans="1:4" ht="15" customHeight="1" x14ac:dyDescent="0.3">
      <c r="A69" s="16">
        <v>52</v>
      </c>
      <c r="B69" s="85" t="s">
        <v>77</v>
      </c>
      <c r="C69" s="86"/>
      <c r="D69" s="86"/>
    </row>
    <row r="70" spans="1:4" ht="26" x14ac:dyDescent="0.3">
      <c r="A70" s="16">
        <v>53</v>
      </c>
      <c r="B70" s="17" t="s">
        <v>78</v>
      </c>
      <c r="C70" s="86"/>
      <c r="D70" s="86"/>
    </row>
    <row r="71" spans="1:4" ht="26.25" customHeight="1" x14ac:dyDescent="0.3">
      <c r="A71" s="16">
        <v>54</v>
      </c>
      <c r="B71" s="17" t="s">
        <v>79</v>
      </c>
      <c r="C71" s="86"/>
      <c r="D71" s="86"/>
    </row>
    <row r="72" spans="1:4" ht="26.25" customHeight="1" x14ac:dyDescent="0.3">
      <c r="A72" s="16">
        <v>55</v>
      </c>
      <c r="B72" s="17" t="s">
        <v>80</v>
      </c>
      <c r="C72" s="86"/>
      <c r="D72" s="86"/>
    </row>
    <row r="73" spans="1:4" ht="26" x14ac:dyDescent="0.3">
      <c r="A73" s="16">
        <v>56</v>
      </c>
      <c r="B73" s="17" t="s">
        <v>81</v>
      </c>
      <c r="C73" s="86"/>
      <c r="D73" s="86"/>
    </row>
    <row r="74" spans="1:4" ht="26" x14ac:dyDescent="0.3">
      <c r="A74" s="16" t="s">
        <v>83</v>
      </c>
      <c r="B74" s="17" t="s">
        <v>82</v>
      </c>
      <c r="C74" s="86"/>
      <c r="D74" s="86"/>
    </row>
    <row r="75" spans="1:4" ht="26" x14ac:dyDescent="0.3">
      <c r="A75" s="16" t="s">
        <v>85</v>
      </c>
      <c r="B75" s="17" t="s">
        <v>84</v>
      </c>
      <c r="C75" s="86"/>
      <c r="D75" s="86"/>
    </row>
    <row r="76" spans="1:4" ht="15" customHeight="1" x14ac:dyDescent="0.3">
      <c r="A76" s="16" t="s">
        <v>87</v>
      </c>
      <c r="B76" s="17" t="s">
        <v>86</v>
      </c>
      <c r="C76" s="86"/>
      <c r="D76" s="86"/>
    </row>
    <row r="77" spans="1:4" ht="15" customHeight="1" x14ac:dyDescent="0.3">
      <c r="A77" s="78">
        <v>57</v>
      </c>
      <c r="B77" s="79" t="s">
        <v>88</v>
      </c>
      <c r="C77" s="88"/>
      <c r="D77" s="88"/>
    </row>
    <row r="78" spans="1:4" ht="15" customHeight="1" x14ac:dyDescent="0.3">
      <c r="A78" s="78">
        <v>58</v>
      </c>
      <c r="B78" s="79" t="s">
        <v>89</v>
      </c>
      <c r="C78" s="64">
        <f>+C67+C77</f>
        <v>21054</v>
      </c>
      <c r="D78" s="64">
        <f>+D67+D77</f>
        <v>20082.887500419998</v>
      </c>
    </row>
    <row r="79" spans="1:4" ht="15" customHeight="1" x14ac:dyDescent="0.3">
      <c r="A79" s="78">
        <v>59</v>
      </c>
      <c r="B79" s="79" t="s">
        <v>90</v>
      </c>
      <c r="C79" s="64">
        <f>+C60+C78</f>
        <v>196141</v>
      </c>
      <c r="D79" s="64">
        <v>172955</v>
      </c>
    </row>
    <row r="80" spans="1:4" ht="29.25" customHeight="1" x14ac:dyDescent="0.3">
      <c r="A80" s="16" t="s">
        <v>92</v>
      </c>
      <c r="B80" s="17" t="s">
        <v>91</v>
      </c>
      <c r="C80" s="92"/>
      <c r="D80" s="92"/>
    </row>
    <row r="81" spans="1:7" ht="15" customHeight="1" x14ac:dyDescent="0.3">
      <c r="A81" s="93">
        <v>60</v>
      </c>
      <c r="B81" s="94" t="s">
        <v>93</v>
      </c>
      <c r="C81" s="95">
        <v>713065</v>
      </c>
      <c r="D81" s="95">
        <v>719755</v>
      </c>
    </row>
    <row r="82" spans="1:7" ht="15" customHeight="1" x14ac:dyDescent="0.3">
      <c r="A82" s="87" t="s">
        <v>94</v>
      </c>
      <c r="C82" s="91"/>
      <c r="D82" s="91"/>
    </row>
    <row r="83" spans="1:7" ht="15" customHeight="1" x14ac:dyDescent="0.3">
      <c r="A83" s="16">
        <v>61</v>
      </c>
      <c r="B83" s="85" t="s">
        <v>95</v>
      </c>
      <c r="C83" s="96">
        <v>0.22500000000000001</v>
      </c>
      <c r="D83" s="96">
        <v>0.21214243769477115</v>
      </c>
    </row>
    <row r="84" spans="1:7" ht="15" customHeight="1" x14ac:dyDescent="0.3">
      <c r="A84" s="16">
        <v>62</v>
      </c>
      <c r="B84" s="85" t="s">
        <v>96</v>
      </c>
      <c r="C84" s="96">
        <v>0.246</v>
      </c>
      <c r="D84" s="96">
        <v>0.21239391215483047</v>
      </c>
    </row>
    <row r="85" spans="1:7" ht="15" customHeight="1" x14ac:dyDescent="0.3">
      <c r="A85" s="16">
        <v>63</v>
      </c>
      <c r="B85" s="85" t="s">
        <v>97</v>
      </c>
      <c r="C85" s="97">
        <v>0.27500000000000002</v>
      </c>
      <c r="D85" s="97">
        <v>0.24029630602555038</v>
      </c>
    </row>
    <row r="86" spans="1:7" ht="40.5" customHeight="1" x14ac:dyDescent="0.3">
      <c r="A86" s="16">
        <v>64</v>
      </c>
      <c r="B86" s="17" t="s">
        <v>98</v>
      </c>
      <c r="C86" s="96">
        <v>7.3179999999999995E-2</v>
      </c>
      <c r="D86" s="96">
        <v>8.9913661108294629E-2</v>
      </c>
    </row>
    <row r="87" spans="1:7" ht="15" customHeight="1" x14ac:dyDescent="0.3">
      <c r="A87" s="16">
        <v>65</v>
      </c>
      <c r="B87" s="85" t="s">
        <v>99</v>
      </c>
      <c r="C87" s="96">
        <v>2.5000000000000001E-2</v>
      </c>
      <c r="D87" s="96">
        <v>2.5000000000000001E-2</v>
      </c>
    </row>
    <row r="88" spans="1:7" ht="15" customHeight="1" x14ac:dyDescent="0.3">
      <c r="A88" s="16">
        <v>66</v>
      </c>
      <c r="B88" s="85" t="s">
        <v>100</v>
      </c>
      <c r="C88" s="96">
        <v>1.7500000000000002E-2</v>
      </c>
      <c r="D88" s="96">
        <v>1.6640307586959349E-2</v>
      </c>
    </row>
    <row r="89" spans="1:7" ht="15" customHeight="1" x14ac:dyDescent="0.3">
      <c r="A89" s="16">
        <v>67</v>
      </c>
      <c r="B89" s="85" t="s">
        <v>101</v>
      </c>
      <c r="C89" s="96">
        <v>0.03</v>
      </c>
      <c r="D89" s="96">
        <v>2.8273353521335271E-2</v>
      </c>
    </row>
    <row r="90" spans="1:7" ht="15" customHeight="1" x14ac:dyDescent="0.3">
      <c r="A90" s="16" t="s">
        <v>103</v>
      </c>
      <c r="B90" s="17" t="s">
        <v>102</v>
      </c>
      <c r="C90" s="96">
        <v>0.02</v>
      </c>
      <c r="D90" s="96">
        <v>0.02</v>
      </c>
    </row>
    <row r="91" spans="1:7" ht="15" customHeight="1" x14ac:dyDescent="0.3">
      <c r="A91" s="16">
        <v>68</v>
      </c>
      <c r="B91" s="85" t="s">
        <v>104</v>
      </c>
      <c r="C91" s="104">
        <f>+C83-4.5%</f>
        <v>0.18</v>
      </c>
      <c r="D91" s="96">
        <v>0.15999000388048712</v>
      </c>
      <c r="G91" s="14"/>
    </row>
    <row r="92" spans="1:7" ht="15" customHeight="1" x14ac:dyDescent="0.3">
      <c r="A92" s="16">
        <v>69</v>
      </c>
      <c r="B92" s="85" t="s">
        <v>105</v>
      </c>
      <c r="C92" s="86"/>
      <c r="D92" s="86"/>
    </row>
    <row r="93" spans="1:7" ht="15" customHeight="1" x14ac:dyDescent="0.3">
      <c r="A93" s="16">
        <v>70</v>
      </c>
      <c r="B93" s="85" t="s">
        <v>105</v>
      </c>
      <c r="C93" s="86"/>
      <c r="D93" s="86"/>
    </row>
    <row r="94" spans="1:7" ht="15" customHeight="1" x14ac:dyDescent="0.3">
      <c r="A94" s="98">
        <v>71</v>
      </c>
      <c r="B94" s="99" t="s">
        <v>105</v>
      </c>
      <c r="C94" s="100"/>
      <c r="D94" s="100"/>
    </row>
    <row r="95" spans="1:7" ht="15" customHeight="1" x14ac:dyDescent="0.3">
      <c r="A95" s="87" t="s">
        <v>106</v>
      </c>
      <c r="C95" s="86"/>
      <c r="D95" s="86"/>
    </row>
    <row r="96" spans="1:7" ht="27.75" customHeight="1" x14ac:dyDescent="0.3">
      <c r="A96" s="16">
        <v>72</v>
      </c>
      <c r="B96" s="17" t="s">
        <v>107</v>
      </c>
      <c r="C96" s="92"/>
      <c r="D96" s="92">
        <v>4677.9825989999999</v>
      </c>
    </row>
    <row r="97" spans="1:5" ht="28.5" customHeight="1" x14ac:dyDescent="0.3">
      <c r="A97" s="16">
        <v>73</v>
      </c>
      <c r="B97" s="17" t="s">
        <v>108</v>
      </c>
      <c r="C97" s="92"/>
      <c r="D97" s="92"/>
    </row>
    <row r="98" spans="1:5" ht="15" customHeight="1" x14ac:dyDescent="0.3">
      <c r="A98" s="16">
        <v>74</v>
      </c>
      <c r="B98" s="85" t="s">
        <v>24</v>
      </c>
      <c r="C98" s="92"/>
      <c r="D98" s="92"/>
    </row>
    <row r="99" spans="1:5" ht="24.75" customHeight="1" x14ac:dyDescent="0.3">
      <c r="A99" s="98">
        <v>75</v>
      </c>
      <c r="B99" s="101" t="s">
        <v>109</v>
      </c>
      <c r="C99" s="102"/>
      <c r="D99" s="102"/>
    </row>
    <row r="100" spans="1:5" ht="15" customHeight="1" x14ac:dyDescent="0.3">
      <c r="A100" s="87" t="s">
        <v>110</v>
      </c>
      <c r="C100" s="92"/>
      <c r="D100" s="92"/>
    </row>
    <row r="101" spans="1:5" ht="15" customHeight="1" x14ac:dyDescent="0.3">
      <c r="A101" s="16">
        <v>76</v>
      </c>
      <c r="B101" s="17" t="s">
        <v>111</v>
      </c>
      <c r="C101" s="92"/>
      <c r="D101" s="92"/>
    </row>
    <row r="102" spans="1:5" ht="15" customHeight="1" x14ac:dyDescent="0.3">
      <c r="A102" s="16">
        <v>77</v>
      </c>
      <c r="B102" s="85" t="s">
        <v>112</v>
      </c>
      <c r="C102" s="103">
        <f>+C81*1.25%</f>
        <v>8913.3125</v>
      </c>
      <c r="D102" s="92">
        <v>8996.9375</v>
      </c>
      <c r="E102" s="103"/>
    </row>
    <row r="103" spans="1:5" ht="26" x14ac:dyDescent="0.3">
      <c r="A103" s="16">
        <v>78</v>
      </c>
      <c r="B103" s="17" t="s">
        <v>113</v>
      </c>
      <c r="C103" s="92"/>
      <c r="D103" s="92"/>
    </row>
    <row r="104" spans="1:5" ht="15" customHeight="1" x14ac:dyDescent="0.3">
      <c r="A104" s="98">
        <v>79</v>
      </c>
      <c r="B104" s="99" t="s">
        <v>114</v>
      </c>
      <c r="C104" s="100"/>
      <c r="D104" s="100"/>
    </row>
    <row r="105" spans="1:5" ht="15" customHeight="1" x14ac:dyDescent="0.3">
      <c r="A105" s="87" t="s">
        <v>115</v>
      </c>
      <c r="C105" s="86"/>
      <c r="D105" s="86"/>
    </row>
    <row r="106" spans="1:5" ht="15" customHeight="1" x14ac:dyDescent="0.3">
      <c r="A106" s="16">
        <v>80</v>
      </c>
      <c r="B106" s="85" t="s">
        <v>116</v>
      </c>
      <c r="C106" s="86"/>
      <c r="D106" s="86"/>
    </row>
    <row r="107" spans="1:5" ht="15" customHeight="1" x14ac:dyDescent="0.3">
      <c r="A107" s="16">
        <v>81</v>
      </c>
      <c r="B107" s="85" t="s">
        <v>117</v>
      </c>
      <c r="C107" s="86"/>
      <c r="D107" s="86"/>
    </row>
    <row r="108" spans="1:5" ht="15" customHeight="1" x14ac:dyDescent="0.3">
      <c r="A108" s="16">
        <v>82</v>
      </c>
      <c r="B108" s="85" t="s">
        <v>118</v>
      </c>
      <c r="C108" s="86"/>
      <c r="D108" s="86"/>
    </row>
    <row r="109" spans="1:5" ht="15" customHeight="1" x14ac:dyDescent="0.3">
      <c r="A109" s="16">
        <v>83</v>
      </c>
      <c r="B109" s="85" t="s">
        <v>119</v>
      </c>
      <c r="C109" s="86"/>
      <c r="D109" s="86"/>
    </row>
    <row r="110" spans="1:5" ht="15" customHeight="1" x14ac:dyDescent="0.3">
      <c r="A110" s="16">
        <v>84</v>
      </c>
      <c r="B110" s="85" t="s">
        <v>120</v>
      </c>
      <c r="C110" s="86"/>
      <c r="D110" s="86"/>
    </row>
    <row r="111" spans="1:5" ht="15" customHeight="1" x14ac:dyDescent="0.3">
      <c r="A111" s="98">
        <v>85</v>
      </c>
      <c r="B111" s="99" t="s">
        <v>121</v>
      </c>
      <c r="C111" s="100"/>
      <c r="D111" s="100"/>
    </row>
    <row r="112" spans="1:5" x14ac:dyDescent="0.3">
      <c r="C112" s="85"/>
      <c r="D112" s="85"/>
    </row>
    <row r="113" spans="1:4" x14ac:dyDescent="0.3">
      <c r="A113" s="1" t="s">
        <v>147</v>
      </c>
      <c r="C113" s="85"/>
      <c r="D113" s="85"/>
    </row>
    <row r="114" spans="1:4" ht="12.75" customHeight="1" x14ac:dyDescent="0.3">
      <c r="A114" s="111" t="s">
        <v>148</v>
      </c>
      <c r="B114" s="111"/>
      <c r="C114" s="111"/>
      <c r="D114" s="111"/>
    </row>
    <row r="115" spans="1:4" x14ac:dyDescent="0.3">
      <c r="A115" s="111"/>
      <c r="B115" s="111"/>
      <c r="C115" s="111"/>
      <c r="D115" s="111"/>
    </row>
    <row r="116" spans="1:4" x14ac:dyDescent="0.3">
      <c r="A116" s="111"/>
      <c r="B116" s="111"/>
      <c r="C116" s="111"/>
      <c r="D116" s="111"/>
    </row>
    <row r="117" spans="1:4" x14ac:dyDescent="0.3">
      <c r="A117" s="111"/>
      <c r="B117" s="111"/>
      <c r="C117" s="111"/>
      <c r="D117" s="111"/>
    </row>
    <row r="118" spans="1:4" x14ac:dyDescent="0.3">
      <c r="A118" s="111"/>
      <c r="B118" s="111"/>
      <c r="C118" s="111"/>
      <c r="D118" s="111"/>
    </row>
    <row r="119" spans="1:4" x14ac:dyDescent="0.3">
      <c r="C119" s="85"/>
      <c r="D119" s="85"/>
    </row>
    <row r="120" spans="1:4" x14ac:dyDescent="0.3">
      <c r="C120" s="85"/>
      <c r="D120" s="85"/>
    </row>
    <row r="121" spans="1:4" x14ac:dyDescent="0.3">
      <c r="C121" s="85"/>
      <c r="D121" s="85"/>
    </row>
    <row r="122" spans="1:4" x14ac:dyDescent="0.3">
      <c r="C122" s="85"/>
      <c r="D122" s="85"/>
    </row>
    <row r="123" spans="1:4" x14ac:dyDescent="0.3">
      <c r="C123" s="85"/>
      <c r="D123" s="85"/>
    </row>
    <row r="124" spans="1:4" x14ac:dyDescent="0.3">
      <c r="C124" s="85"/>
      <c r="D124" s="85"/>
    </row>
    <row r="125" spans="1:4" x14ac:dyDescent="0.3">
      <c r="C125" s="85"/>
      <c r="D125" s="85"/>
    </row>
    <row r="126" spans="1:4" x14ac:dyDescent="0.3">
      <c r="C126" s="85"/>
      <c r="D126" s="85"/>
    </row>
    <row r="127" spans="1:4" x14ac:dyDescent="0.3">
      <c r="C127" s="85"/>
      <c r="D127" s="85"/>
    </row>
    <row r="128" spans="1:4" x14ac:dyDescent="0.3">
      <c r="C128" s="85"/>
      <c r="D128" s="85"/>
    </row>
    <row r="129" spans="3:4" x14ac:dyDescent="0.3">
      <c r="C129" s="85"/>
      <c r="D129" s="85"/>
    </row>
    <row r="130" spans="3:4" x14ac:dyDescent="0.3">
      <c r="C130" s="85"/>
      <c r="D130" s="85"/>
    </row>
    <row r="131" spans="3:4" x14ac:dyDescent="0.3">
      <c r="C131" s="85"/>
      <c r="D131" s="85"/>
    </row>
    <row r="132" spans="3:4" x14ac:dyDescent="0.3">
      <c r="C132" s="85"/>
      <c r="D132" s="85"/>
    </row>
    <row r="133" spans="3:4" x14ac:dyDescent="0.3">
      <c r="C133" s="85"/>
      <c r="D133" s="85"/>
    </row>
    <row r="134" spans="3:4" x14ac:dyDescent="0.3">
      <c r="C134" s="85"/>
      <c r="D134" s="85"/>
    </row>
    <row r="135" spans="3:4" x14ac:dyDescent="0.3">
      <c r="C135" s="85"/>
      <c r="D135" s="85"/>
    </row>
    <row r="136" spans="3:4" x14ac:dyDescent="0.3">
      <c r="C136" s="85"/>
      <c r="D136" s="85"/>
    </row>
    <row r="137" spans="3:4" x14ac:dyDescent="0.3">
      <c r="C137" s="85"/>
      <c r="D137" s="85"/>
    </row>
    <row r="138" spans="3:4" x14ac:dyDescent="0.3">
      <c r="C138" s="85"/>
      <c r="D138" s="85"/>
    </row>
    <row r="139" spans="3:4" x14ac:dyDescent="0.3">
      <c r="C139" s="85"/>
      <c r="D139" s="85"/>
    </row>
    <row r="140" spans="3:4" x14ac:dyDescent="0.3">
      <c r="C140" s="85"/>
      <c r="D140" s="85"/>
    </row>
    <row r="141" spans="3:4" x14ac:dyDescent="0.3">
      <c r="C141" s="85"/>
      <c r="D141" s="85"/>
    </row>
    <row r="142" spans="3:4" x14ac:dyDescent="0.3">
      <c r="C142" s="85"/>
      <c r="D142" s="85"/>
    </row>
    <row r="143" spans="3:4" x14ac:dyDescent="0.3">
      <c r="C143" s="85"/>
      <c r="D143" s="85"/>
    </row>
    <row r="144" spans="3:4" x14ac:dyDescent="0.3">
      <c r="C144" s="85"/>
      <c r="D144" s="85"/>
    </row>
    <row r="145" spans="3:4" x14ac:dyDescent="0.3">
      <c r="C145" s="85"/>
      <c r="D145" s="85"/>
    </row>
    <row r="146" spans="3:4" x14ac:dyDescent="0.3">
      <c r="C146" s="85"/>
      <c r="D146" s="85"/>
    </row>
    <row r="147" spans="3:4" x14ac:dyDescent="0.3">
      <c r="C147" s="85"/>
      <c r="D147" s="85"/>
    </row>
    <row r="148" spans="3:4" x14ac:dyDescent="0.3">
      <c r="C148" s="85"/>
      <c r="D148" s="85"/>
    </row>
    <row r="149" spans="3:4" x14ac:dyDescent="0.3">
      <c r="C149" s="85"/>
      <c r="D149" s="85"/>
    </row>
    <row r="150" spans="3:4" x14ac:dyDescent="0.3">
      <c r="C150" s="85"/>
      <c r="D150" s="85"/>
    </row>
    <row r="151" spans="3:4" x14ac:dyDescent="0.3">
      <c r="C151" s="85"/>
      <c r="D151" s="85"/>
    </row>
    <row r="152" spans="3:4" x14ac:dyDescent="0.3">
      <c r="C152" s="85"/>
      <c r="D152" s="85"/>
    </row>
    <row r="153" spans="3:4" x14ac:dyDescent="0.3">
      <c r="C153" s="85"/>
      <c r="D153" s="85"/>
    </row>
    <row r="154" spans="3:4" x14ac:dyDescent="0.3">
      <c r="C154" s="85"/>
      <c r="D154" s="85"/>
    </row>
    <row r="155" spans="3:4" x14ac:dyDescent="0.3">
      <c r="C155" s="85"/>
      <c r="D155" s="85"/>
    </row>
    <row r="156" spans="3:4" x14ac:dyDescent="0.3">
      <c r="C156" s="85"/>
      <c r="D156" s="85"/>
    </row>
    <row r="157" spans="3:4" x14ac:dyDescent="0.3">
      <c r="C157" s="85"/>
      <c r="D157" s="85"/>
    </row>
    <row r="158" spans="3:4" x14ac:dyDescent="0.3">
      <c r="C158" s="85"/>
      <c r="D158" s="85"/>
    </row>
    <row r="159" spans="3:4" x14ac:dyDescent="0.3">
      <c r="C159" s="85"/>
      <c r="D159" s="85"/>
    </row>
    <row r="160" spans="3:4" x14ac:dyDescent="0.3">
      <c r="C160" s="85"/>
      <c r="D160" s="85"/>
    </row>
    <row r="161" spans="3:4" x14ac:dyDescent="0.3">
      <c r="C161" s="85"/>
      <c r="D161" s="85"/>
    </row>
    <row r="162" spans="3:4" x14ac:dyDescent="0.3">
      <c r="C162" s="85"/>
      <c r="D162" s="85"/>
    </row>
    <row r="163" spans="3:4" x14ac:dyDescent="0.3">
      <c r="C163" s="85"/>
      <c r="D163" s="85"/>
    </row>
    <row r="164" spans="3:4" x14ac:dyDescent="0.3">
      <c r="C164" s="85"/>
      <c r="D164" s="85"/>
    </row>
    <row r="165" spans="3:4" x14ac:dyDescent="0.3">
      <c r="C165" s="85"/>
      <c r="D165" s="85"/>
    </row>
    <row r="166" spans="3:4" x14ac:dyDescent="0.3">
      <c r="C166" s="85"/>
      <c r="D166" s="85"/>
    </row>
    <row r="167" spans="3:4" x14ac:dyDescent="0.3">
      <c r="C167" s="85"/>
      <c r="D167" s="85"/>
    </row>
    <row r="168" spans="3:4" x14ac:dyDescent="0.3">
      <c r="C168" s="85"/>
      <c r="D168" s="85"/>
    </row>
    <row r="169" spans="3:4" x14ac:dyDescent="0.3">
      <c r="C169" s="85"/>
      <c r="D169" s="85"/>
    </row>
    <row r="170" spans="3:4" x14ac:dyDescent="0.3">
      <c r="C170" s="85"/>
      <c r="D170" s="85"/>
    </row>
    <row r="171" spans="3:4" x14ac:dyDescent="0.3">
      <c r="C171" s="85"/>
      <c r="D171" s="85"/>
    </row>
    <row r="172" spans="3:4" x14ac:dyDescent="0.3">
      <c r="C172" s="85"/>
      <c r="D172" s="85"/>
    </row>
    <row r="173" spans="3:4" x14ac:dyDescent="0.3">
      <c r="C173" s="85"/>
      <c r="D173" s="85"/>
    </row>
    <row r="174" spans="3:4" x14ac:dyDescent="0.3">
      <c r="C174" s="85"/>
      <c r="D174" s="85"/>
    </row>
    <row r="175" spans="3:4" x14ac:dyDescent="0.3">
      <c r="C175" s="85"/>
      <c r="D175" s="85"/>
    </row>
    <row r="176" spans="3:4" x14ac:dyDescent="0.3">
      <c r="C176" s="85"/>
      <c r="D176" s="85"/>
    </row>
    <row r="177" spans="3:4" x14ac:dyDescent="0.3">
      <c r="C177" s="85"/>
      <c r="D177" s="85"/>
    </row>
    <row r="178" spans="3:4" x14ac:dyDescent="0.3">
      <c r="C178" s="85"/>
      <c r="D178" s="85"/>
    </row>
    <row r="179" spans="3:4" x14ac:dyDescent="0.3">
      <c r="C179" s="85"/>
      <c r="D179" s="85"/>
    </row>
  </sheetData>
  <mergeCells count="2">
    <mergeCell ref="A4:B4"/>
    <mergeCell ref="A114:D118"/>
  </mergeCells>
  <hyperlinks>
    <hyperlink ref="F3" location="Index!A1" display="Index"/>
  </hyperlinks>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Index</vt:lpstr>
      <vt:lpstr>EU OV1</vt:lpstr>
      <vt:lpstr>OFD</vt:lpstr>
    </vt:vector>
  </TitlesOfParts>
  <Company>Arion banki 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Unnur Ylfa Magnúsdóttir</dc:creator>
  <cp:lastModifiedBy>Elma Rún Friðriksdóttir</cp:lastModifiedBy>
  <dcterms:created xsi:type="dcterms:W3CDTF">2018-04-09T13:55:49Z</dcterms:created>
  <dcterms:modified xsi:type="dcterms:W3CDTF">2020-05-06T14:16:22Z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-1747784610</vt:i4>
  </property>
  <property fmtid="{D5CDD505-2E9C-101B-9397-08002B2CF9AE}" pid="3" name="_NewReviewCycle">
    <vt:lpwstr/>
  </property>
  <property fmtid="{D5CDD505-2E9C-101B-9397-08002B2CF9AE}" pid="4" name="_EmailSubject">
    <vt:lpwstr>Ársfjórðungsleg birting Pillar 3 taflna - Q1</vt:lpwstr>
  </property>
  <property fmtid="{D5CDD505-2E9C-101B-9397-08002B2CF9AE}" pid="5" name="_AuthorEmail">
    <vt:lpwstr>unnur.magnusdottir@arionbanki.is</vt:lpwstr>
  </property>
  <property fmtid="{D5CDD505-2E9C-101B-9397-08002B2CF9AE}" pid="6" name="_AuthorEmailDisplayName">
    <vt:lpwstr>Unnur Ylfa Magnúsdóttir</vt:lpwstr>
  </property>
  <property fmtid="{D5CDD505-2E9C-101B-9397-08002B2CF9AE}" pid="7" name="_ReviewingToolsShownOnce">
    <vt:lpwstr/>
  </property>
</Properties>
</file>